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EsteLivro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787ccb1e041b8eb/Desktop/"/>
    </mc:Choice>
  </mc:AlternateContent>
  <xr:revisionPtr revIDLastSave="0" documentId="8_{B09A75B9-C911-4A4C-A493-53BB7818682A}" xr6:coauthVersionLast="47" xr6:coauthVersionMax="47" xr10:uidLastSave="{00000000-0000-0000-0000-000000000000}"/>
  <bookViews>
    <workbookView xWindow="-108" yWindow="-108" windowWidth="23256" windowHeight="13896" xr2:uid="{C10FC3EA-5BCF-9240-BC6E-53B469C50B67}"/>
  </bookViews>
  <sheets>
    <sheet name="Guia de apoio" sheetId="7" r:id="rId1"/>
    <sheet name="0. Informação geral" sheetId="6" r:id="rId2"/>
    <sheet name="1. Plano anual atividades" sheetId="1" r:id="rId3"/>
    <sheet name="2. Monitorização" sheetId="3" r:id="rId4"/>
    <sheet name="3. Síntese" sheetId="4" r:id="rId5"/>
    <sheet name="4. Gráficos" sheetId="5" r:id="rId6"/>
  </sheets>
  <definedNames>
    <definedName name="_xlnm._FilterDatabase" localSheetId="2" hidden="1">'1. Plano anual atividades'!$B$9:$AD$9</definedName>
    <definedName name="_xlnm.Print_Area" localSheetId="2">'1. Plano anual atividades'!$B$2:$AD$158</definedName>
    <definedName name="_xlnm.Print_Area" localSheetId="0">'Guia de apoio'!$A$1:$I$81</definedName>
    <definedName name="Biblioteca_1">'1. Plano anual atividades'!#REF!</definedName>
    <definedName name="Biblioteca_2">'1. Plano anual atividades'!#REF!</definedName>
    <definedName name="Biblioteca_3">'1. Plano anual atividades'!#REF!</definedName>
    <definedName name="Biblioteca_4">'1. Plano anual atividades'!#REF!</definedName>
    <definedName name="Biblioteca_5">'1. Plano anual atividades'!#REF!</definedName>
    <definedName name="Biblioteca_6">'1. Plano anual atividades'!#REF!</definedName>
    <definedName name="Biblioteca_7">'1. Plano anual atividades'!#REF!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H153" i="3" l="1"/>
  <c r="DH148" i="3"/>
  <c r="DI148" i="3" s="1"/>
  <c r="DH147" i="3"/>
  <c r="DI147" i="3" s="1"/>
  <c r="DH146" i="3"/>
  <c r="DI146" i="3" s="1"/>
  <c r="DH145" i="3"/>
  <c r="DI145" i="3" s="1"/>
  <c r="DH144" i="3"/>
  <c r="DI144" i="3" s="1"/>
  <c r="DH143" i="3"/>
  <c r="DI143" i="3" s="1"/>
  <c r="DH142" i="3"/>
  <c r="DI142" i="3" s="1"/>
  <c r="DH141" i="3"/>
  <c r="DI141" i="3" s="1"/>
  <c r="DH140" i="3"/>
  <c r="DI140" i="3" s="1"/>
  <c r="DH139" i="3"/>
  <c r="DI139" i="3" s="1"/>
  <c r="DH138" i="3"/>
  <c r="DI138" i="3" s="1"/>
  <c r="DH137" i="3"/>
  <c r="DI137" i="3" s="1"/>
  <c r="DH136" i="3"/>
  <c r="DI136" i="3" s="1"/>
  <c r="DH135" i="3"/>
  <c r="DI135" i="3" s="1"/>
  <c r="DH134" i="3"/>
  <c r="DI134" i="3" s="1"/>
  <c r="DH133" i="3"/>
  <c r="DI133" i="3" s="1"/>
  <c r="DH132" i="3"/>
  <c r="DI132" i="3" s="1"/>
  <c r="DH131" i="3"/>
  <c r="DI131" i="3" s="1"/>
  <c r="DH130" i="3"/>
  <c r="DI130" i="3" s="1"/>
  <c r="DH129" i="3"/>
  <c r="DI129" i="3" s="1"/>
  <c r="DH128" i="3"/>
  <c r="DI128" i="3" s="1"/>
  <c r="DH127" i="3"/>
  <c r="DI127" i="3" s="1"/>
  <c r="DH126" i="3"/>
  <c r="DI126" i="3" s="1"/>
  <c r="DH125" i="3"/>
  <c r="DI125" i="3" s="1"/>
  <c r="DH124" i="3"/>
  <c r="DI124" i="3" s="1"/>
  <c r="DH123" i="3"/>
  <c r="DI123" i="3" s="1"/>
  <c r="DH122" i="3"/>
  <c r="DI122" i="3" s="1"/>
  <c r="DH121" i="3"/>
  <c r="DI121" i="3" s="1"/>
  <c r="DH120" i="3"/>
  <c r="DI120" i="3" s="1"/>
  <c r="DH119" i="3"/>
  <c r="DI119" i="3" s="1"/>
  <c r="DI150" i="3" s="1"/>
  <c r="DH111" i="3"/>
  <c r="DI111" i="3" s="1"/>
  <c r="DH110" i="3"/>
  <c r="DI110" i="3" s="1"/>
  <c r="DH109" i="3"/>
  <c r="DI109" i="3" s="1"/>
  <c r="DH108" i="3"/>
  <c r="DI108" i="3" s="1"/>
  <c r="DH107" i="3"/>
  <c r="DI107" i="3" s="1"/>
  <c r="DH106" i="3"/>
  <c r="DI106" i="3" s="1"/>
  <c r="DH105" i="3"/>
  <c r="DI105" i="3" s="1"/>
  <c r="DH104" i="3"/>
  <c r="DI104" i="3" s="1"/>
  <c r="DH103" i="3"/>
  <c r="DI103" i="3" s="1"/>
  <c r="DH102" i="3"/>
  <c r="DI102" i="3" s="1"/>
  <c r="DH101" i="3"/>
  <c r="DI101" i="3" s="1"/>
  <c r="DH100" i="3"/>
  <c r="DI100" i="3" s="1"/>
  <c r="DH99" i="3"/>
  <c r="DI99" i="3" s="1"/>
  <c r="DH98" i="3"/>
  <c r="DI98" i="3" s="1"/>
  <c r="DH97" i="3"/>
  <c r="DI97" i="3" s="1"/>
  <c r="DH96" i="3"/>
  <c r="DI96" i="3" s="1"/>
  <c r="DH95" i="3"/>
  <c r="DI95" i="3" s="1"/>
  <c r="DH94" i="3"/>
  <c r="DI94" i="3" s="1"/>
  <c r="DH93" i="3"/>
  <c r="DI93" i="3" s="1"/>
  <c r="DH92" i="3"/>
  <c r="DI92" i="3" s="1"/>
  <c r="DH91" i="3"/>
  <c r="DI91" i="3" s="1"/>
  <c r="DH90" i="3"/>
  <c r="DI90" i="3" s="1"/>
  <c r="DH89" i="3"/>
  <c r="DI89" i="3" s="1"/>
  <c r="DH88" i="3"/>
  <c r="DI88" i="3" s="1"/>
  <c r="DH87" i="3"/>
  <c r="DI87" i="3" s="1"/>
  <c r="DH86" i="3"/>
  <c r="DI86" i="3" s="1"/>
  <c r="DH85" i="3"/>
  <c r="DI85" i="3" s="1"/>
  <c r="DH84" i="3"/>
  <c r="DI84" i="3" s="1"/>
  <c r="DH83" i="3"/>
  <c r="DI83" i="3" s="1"/>
  <c r="DH82" i="3"/>
  <c r="DI82" i="3" s="1"/>
  <c r="DI113" i="3" s="1"/>
  <c r="DH74" i="3"/>
  <c r="DI74" i="3" s="1"/>
  <c r="DH73" i="3"/>
  <c r="DI73" i="3" s="1"/>
  <c r="DH72" i="3"/>
  <c r="DI72" i="3" s="1"/>
  <c r="DH71" i="3"/>
  <c r="DI71" i="3" s="1"/>
  <c r="DH70" i="3"/>
  <c r="DI70" i="3" s="1"/>
  <c r="DH69" i="3"/>
  <c r="DI69" i="3" s="1"/>
  <c r="DH68" i="3"/>
  <c r="DI68" i="3" s="1"/>
  <c r="DH67" i="3"/>
  <c r="DI67" i="3" s="1"/>
  <c r="DH66" i="3"/>
  <c r="DI66" i="3" s="1"/>
  <c r="DH65" i="3"/>
  <c r="DI65" i="3" s="1"/>
  <c r="DH64" i="3"/>
  <c r="DI64" i="3" s="1"/>
  <c r="DH63" i="3"/>
  <c r="DI63" i="3" s="1"/>
  <c r="DH62" i="3"/>
  <c r="DI62" i="3" s="1"/>
  <c r="DH61" i="3"/>
  <c r="DI61" i="3" s="1"/>
  <c r="DH60" i="3"/>
  <c r="DI60" i="3" s="1"/>
  <c r="DH59" i="3"/>
  <c r="DI59" i="3" s="1"/>
  <c r="DH58" i="3"/>
  <c r="DI58" i="3" s="1"/>
  <c r="DH57" i="3"/>
  <c r="DI57" i="3" s="1"/>
  <c r="DH56" i="3"/>
  <c r="DI56" i="3" s="1"/>
  <c r="DH55" i="3"/>
  <c r="DI55" i="3" s="1"/>
  <c r="DH54" i="3"/>
  <c r="DI54" i="3" s="1"/>
  <c r="DH53" i="3"/>
  <c r="DI53" i="3" s="1"/>
  <c r="DH52" i="3"/>
  <c r="DI52" i="3" s="1"/>
  <c r="DH51" i="3"/>
  <c r="DI51" i="3" s="1"/>
  <c r="DH50" i="3"/>
  <c r="DI50" i="3" s="1"/>
  <c r="DH49" i="3"/>
  <c r="DI49" i="3" s="1"/>
  <c r="DH48" i="3"/>
  <c r="DI48" i="3" s="1"/>
  <c r="DH47" i="3"/>
  <c r="DI47" i="3" s="1"/>
  <c r="DH46" i="3"/>
  <c r="DI46" i="3" s="1"/>
  <c r="DH45" i="3"/>
  <c r="DI45" i="3" s="1"/>
  <c r="DH37" i="3"/>
  <c r="DI37" i="3" s="1"/>
  <c r="DH36" i="3"/>
  <c r="DI36" i="3" s="1"/>
  <c r="DH35" i="3"/>
  <c r="DI35" i="3" s="1"/>
  <c r="DH34" i="3"/>
  <c r="DI34" i="3" s="1"/>
  <c r="DH33" i="3"/>
  <c r="DI33" i="3" s="1"/>
  <c r="DH32" i="3"/>
  <c r="DI32" i="3" s="1"/>
  <c r="DH31" i="3"/>
  <c r="DI31" i="3" s="1"/>
  <c r="DH30" i="3"/>
  <c r="DI30" i="3" s="1"/>
  <c r="DH29" i="3"/>
  <c r="DI29" i="3" s="1"/>
  <c r="DH28" i="3"/>
  <c r="DI28" i="3" s="1"/>
  <c r="DH27" i="3"/>
  <c r="DI27" i="3" s="1"/>
  <c r="DH26" i="3"/>
  <c r="DI26" i="3" s="1"/>
  <c r="DH25" i="3"/>
  <c r="DI25" i="3" s="1"/>
  <c r="DH24" i="3"/>
  <c r="DI24" i="3" s="1"/>
  <c r="DH23" i="3"/>
  <c r="DI23" i="3" s="1"/>
  <c r="DH22" i="3"/>
  <c r="DI22" i="3" s="1"/>
  <c r="DH21" i="3"/>
  <c r="DI21" i="3" s="1"/>
  <c r="DH20" i="3"/>
  <c r="DI20" i="3" s="1"/>
  <c r="DH19" i="3"/>
  <c r="DI19" i="3" s="1"/>
  <c r="DH18" i="3"/>
  <c r="DI18" i="3" s="1"/>
  <c r="DH17" i="3"/>
  <c r="DI17" i="3" s="1"/>
  <c r="DH16" i="3"/>
  <c r="DI16" i="3" s="1"/>
  <c r="DH15" i="3"/>
  <c r="DI15" i="3" s="1"/>
  <c r="DH14" i="3"/>
  <c r="DI14" i="3" s="1"/>
  <c r="DH13" i="3"/>
  <c r="DI13" i="3" s="1"/>
  <c r="DH12" i="3"/>
  <c r="DI12" i="3" s="1"/>
  <c r="DH11" i="3"/>
  <c r="DI11" i="3" s="1"/>
  <c r="DH10" i="3"/>
  <c r="DI10" i="3" s="1"/>
  <c r="DH9" i="3"/>
  <c r="DI9" i="3" s="1"/>
  <c r="DH8" i="3"/>
  <c r="DI8" i="3" s="1"/>
  <c r="DI39" i="3" s="1"/>
  <c r="G73" i="4"/>
  <c r="U120" i="1" a="1"/>
  <c r="U83" i="1" a="1"/>
  <c r="AS46" i="1"/>
  <c r="AR46" i="1"/>
  <c r="AQ46" i="1"/>
  <c r="AP46" i="1"/>
  <c r="AO46" i="1"/>
  <c r="AN46" i="1"/>
  <c r="AM46" i="1"/>
  <c r="AL46" i="1"/>
  <c r="AK46" i="1"/>
  <c r="AJ46" i="1"/>
  <c r="AI46" i="1"/>
  <c r="AH46" i="1"/>
  <c r="AG46" i="1"/>
  <c r="AF46" i="1"/>
  <c r="AE46" i="1"/>
  <c r="AD46" i="1"/>
  <c r="AC46" i="1"/>
  <c r="AB46" i="1"/>
  <c r="AA46" i="1"/>
  <c r="Z46" i="1"/>
  <c r="Y46" i="1"/>
  <c r="X46" i="1"/>
  <c r="W46" i="1"/>
  <c r="V46" i="1"/>
  <c r="U46" i="1"/>
  <c r="E12" i="4"/>
  <c r="E13" i="4"/>
  <c r="E14" i="4"/>
  <c r="E15" i="4"/>
  <c r="E16" i="4"/>
  <c r="E17" i="4"/>
  <c r="E18" i="4"/>
  <c r="E19" i="4"/>
  <c r="E20" i="4"/>
  <c r="E11" i="4"/>
  <c r="D121" i="3"/>
  <c r="E121" i="3"/>
  <c r="F121" i="3"/>
  <c r="G121" i="3"/>
  <c r="H121" i="3"/>
  <c r="I121" i="3"/>
  <c r="J121" i="3"/>
  <c r="K121" i="3"/>
  <c r="L121" i="3"/>
  <c r="M121" i="3"/>
  <c r="N121" i="3"/>
  <c r="D122" i="3"/>
  <c r="E122" i="3"/>
  <c r="F122" i="3"/>
  <c r="G122" i="3"/>
  <c r="H122" i="3"/>
  <c r="I122" i="3"/>
  <c r="J122" i="3"/>
  <c r="K122" i="3"/>
  <c r="L122" i="3"/>
  <c r="M122" i="3"/>
  <c r="N122" i="3"/>
  <c r="D123" i="3"/>
  <c r="E123" i="3"/>
  <c r="F123" i="3"/>
  <c r="G123" i="3"/>
  <c r="H123" i="3"/>
  <c r="I123" i="3"/>
  <c r="J123" i="3"/>
  <c r="K123" i="3"/>
  <c r="L123" i="3"/>
  <c r="M123" i="3"/>
  <c r="N123" i="3"/>
  <c r="D124" i="3"/>
  <c r="E124" i="3"/>
  <c r="F124" i="3"/>
  <c r="G124" i="3"/>
  <c r="H124" i="3"/>
  <c r="I124" i="3"/>
  <c r="J124" i="3"/>
  <c r="K124" i="3"/>
  <c r="L124" i="3"/>
  <c r="M124" i="3"/>
  <c r="N124" i="3"/>
  <c r="D125" i="3"/>
  <c r="E125" i="3"/>
  <c r="F125" i="3"/>
  <c r="G125" i="3"/>
  <c r="H125" i="3"/>
  <c r="I125" i="3"/>
  <c r="J125" i="3"/>
  <c r="K125" i="3"/>
  <c r="L125" i="3"/>
  <c r="M125" i="3"/>
  <c r="N125" i="3"/>
  <c r="D126" i="3"/>
  <c r="E126" i="3"/>
  <c r="F126" i="3"/>
  <c r="G126" i="3"/>
  <c r="H126" i="3"/>
  <c r="I126" i="3"/>
  <c r="J126" i="3"/>
  <c r="K126" i="3"/>
  <c r="L126" i="3"/>
  <c r="M126" i="3"/>
  <c r="N126" i="3"/>
  <c r="D127" i="3"/>
  <c r="E127" i="3"/>
  <c r="F127" i="3"/>
  <c r="G127" i="3"/>
  <c r="H127" i="3"/>
  <c r="I127" i="3"/>
  <c r="J127" i="3"/>
  <c r="K127" i="3"/>
  <c r="L127" i="3"/>
  <c r="M127" i="3"/>
  <c r="N127" i="3"/>
  <c r="D128" i="3"/>
  <c r="E128" i="3"/>
  <c r="F128" i="3"/>
  <c r="G128" i="3"/>
  <c r="H128" i="3"/>
  <c r="I128" i="3"/>
  <c r="J128" i="3"/>
  <c r="K128" i="3"/>
  <c r="L128" i="3"/>
  <c r="M128" i="3"/>
  <c r="N128" i="3"/>
  <c r="D129" i="3"/>
  <c r="E129" i="3"/>
  <c r="F129" i="3"/>
  <c r="G129" i="3"/>
  <c r="H129" i="3"/>
  <c r="I129" i="3"/>
  <c r="J129" i="3"/>
  <c r="K129" i="3"/>
  <c r="L129" i="3"/>
  <c r="M129" i="3"/>
  <c r="N129" i="3"/>
  <c r="D130" i="3"/>
  <c r="E130" i="3"/>
  <c r="F130" i="3"/>
  <c r="G130" i="3"/>
  <c r="H130" i="3"/>
  <c r="I130" i="3"/>
  <c r="J130" i="3"/>
  <c r="K130" i="3"/>
  <c r="L130" i="3"/>
  <c r="M130" i="3"/>
  <c r="N130" i="3"/>
  <c r="D131" i="3"/>
  <c r="E131" i="3"/>
  <c r="F131" i="3"/>
  <c r="G131" i="3"/>
  <c r="H131" i="3"/>
  <c r="I131" i="3"/>
  <c r="J131" i="3"/>
  <c r="K131" i="3"/>
  <c r="L131" i="3"/>
  <c r="M131" i="3"/>
  <c r="N131" i="3"/>
  <c r="D132" i="3"/>
  <c r="E132" i="3"/>
  <c r="F132" i="3"/>
  <c r="G132" i="3"/>
  <c r="H132" i="3"/>
  <c r="I132" i="3"/>
  <c r="J132" i="3"/>
  <c r="K132" i="3"/>
  <c r="L132" i="3"/>
  <c r="M132" i="3"/>
  <c r="N132" i="3"/>
  <c r="D133" i="3"/>
  <c r="E133" i="3"/>
  <c r="F133" i="3"/>
  <c r="G133" i="3"/>
  <c r="H133" i="3"/>
  <c r="I133" i="3"/>
  <c r="J133" i="3"/>
  <c r="K133" i="3"/>
  <c r="L133" i="3"/>
  <c r="M133" i="3"/>
  <c r="N133" i="3"/>
  <c r="D134" i="3"/>
  <c r="E134" i="3"/>
  <c r="F134" i="3"/>
  <c r="G134" i="3"/>
  <c r="H134" i="3"/>
  <c r="I134" i="3"/>
  <c r="J134" i="3"/>
  <c r="K134" i="3"/>
  <c r="L134" i="3"/>
  <c r="M134" i="3"/>
  <c r="N134" i="3"/>
  <c r="D135" i="3"/>
  <c r="E135" i="3"/>
  <c r="F135" i="3"/>
  <c r="G135" i="3"/>
  <c r="H135" i="3"/>
  <c r="I135" i="3"/>
  <c r="J135" i="3"/>
  <c r="K135" i="3"/>
  <c r="L135" i="3"/>
  <c r="M135" i="3"/>
  <c r="N135" i="3"/>
  <c r="D136" i="3"/>
  <c r="E136" i="3"/>
  <c r="F136" i="3"/>
  <c r="G136" i="3"/>
  <c r="H136" i="3"/>
  <c r="I136" i="3"/>
  <c r="J136" i="3"/>
  <c r="K136" i="3"/>
  <c r="L136" i="3"/>
  <c r="M136" i="3"/>
  <c r="N136" i="3"/>
  <c r="D137" i="3"/>
  <c r="E137" i="3"/>
  <c r="F137" i="3"/>
  <c r="G137" i="3"/>
  <c r="H137" i="3"/>
  <c r="I137" i="3"/>
  <c r="J137" i="3"/>
  <c r="K137" i="3"/>
  <c r="L137" i="3"/>
  <c r="M137" i="3"/>
  <c r="N137" i="3"/>
  <c r="D138" i="3"/>
  <c r="E138" i="3"/>
  <c r="F138" i="3"/>
  <c r="G138" i="3"/>
  <c r="H138" i="3"/>
  <c r="I138" i="3"/>
  <c r="J138" i="3"/>
  <c r="K138" i="3"/>
  <c r="L138" i="3"/>
  <c r="M138" i="3"/>
  <c r="N138" i="3"/>
  <c r="D139" i="3"/>
  <c r="E139" i="3"/>
  <c r="F139" i="3"/>
  <c r="G139" i="3"/>
  <c r="H139" i="3"/>
  <c r="I139" i="3"/>
  <c r="J139" i="3"/>
  <c r="K139" i="3"/>
  <c r="L139" i="3"/>
  <c r="M139" i="3"/>
  <c r="N139" i="3"/>
  <c r="D140" i="3"/>
  <c r="E140" i="3"/>
  <c r="F140" i="3"/>
  <c r="G140" i="3"/>
  <c r="H140" i="3"/>
  <c r="I140" i="3"/>
  <c r="J140" i="3"/>
  <c r="K140" i="3"/>
  <c r="L140" i="3"/>
  <c r="M140" i="3"/>
  <c r="N140" i="3"/>
  <c r="D141" i="3"/>
  <c r="E141" i="3"/>
  <c r="F141" i="3"/>
  <c r="G141" i="3"/>
  <c r="H141" i="3"/>
  <c r="I141" i="3"/>
  <c r="J141" i="3"/>
  <c r="K141" i="3"/>
  <c r="L141" i="3"/>
  <c r="M141" i="3"/>
  <c r="N141" i="3"/>
  <c r="D142" i="3"/>
  <c r="E142" i="3"/>
  <c r="F142" i="3"/>
  <c r="G142" i="3"/>
  <c r="H142" i="3"/>
  <c r="I142" i="3"/>
  <c r="J142" i="3"/>
  <c r="K142" i="3"/>
  <c r="L142" i="3"/>
  <c r="M142" i="3"/>
  <c r="N142" i="3"/>
  <c r="D143" i="3"/>
  <c r="E143" i="3"/>
  <c r="F143" i="3"/>
  <c r="G143" i="3"/>
  <c r="H143" i="3"/>
  <c r="I143" i="3"/>
  <c r="J143" i="3"/>
  <c r="K143" i="3"/>
  <c r="L143" i="3"/>
  <c r="M143" i="3"/>
  <c r="N143" i="3"/>
  <c r="D144" i="3"/>
  <c r="E144" i="3"/>
  <c r="F144" i="3"/>
  <c r="G144" i="3"/>
  <c r="H144" i="3"/>
  <c r="I144" i="3"/>
  <c r="J144" i="3"/>
  <c r="K144" i="3"/>
  <c r="L144" i="3"/>
  <c r="M144" i="3"/>
  <c r="N144" i="3"/>
  <c r="D145" i="3"/>
  <c r="E145" i="3"/>
  <c r="F145" i="3"/>
  <c r="G145" i="3"/>
  <c r="H145" i="3"/>
  <c r="I145" i="3"/>
  <c r="J145" i="3"/>
  <c r="K145" i="3"/>
  <c r="L145" i="3"/>
  <c r="M145" i="3"/>
  <c r="N145" i="3"/>
  <c r="D146" i="3"/>
  <c r="E146" i="3"/>
  <c r="F146" i="3"/>
  <c r="G146" i="3"/>
  <c r="H146" i="3"/>
  <c r="I146" i="3"/>
  <c r="J146" i="3"/>
  <c r="K146" i="3"/>
  <c r="L146" i="3"/>
  <c r="M146" i="3"/>
  <c r="N146" i="3"/>
  <c r="D147" i="3"/>
  <c r="E147" i="3"/>
  <c r="F147" i="3"/>
  <c r="G147" i="3"/>
  <c r="H147" i="3"/>
  <c r="I147" i="3"/>
  <c r="J147" i="3"/>
  <c r="K147" i="3"/>
  <c r="L147" i="3"/>
  <c r="M147" i="3"/>
  <c r="N147" i="3"/>
  <c r="D148" i="3"/>
  <c r="E148" i="3"/>
  <c r="F148" i="3"/>
  <c r="G148" i="3"/>
  <c r="H148" i="3"/>
  <c r="I148" i="3"/>
  <c r="J148" i="3"/>
  <c r="K148" i="3"/>
  <c r="L148" i="3"/>
  <c r="M148" i="3"/>
  <c r="N148" i="3"/>
  <c r="E120" i="3"/>
  <c r="F120" i="3"/>
  <c r="G120" i="3"/>
  <c r="H120" i="3"/>
  <c r="I120" i="3"/>
  <c r="J120" i="3"/>
  <c r="K120" i="3"/>
  <c r="L120" i="3"/>
  <c r="M120" i="3"/>
  <c r="N120" i="3"/>
  <c r="D120" i="3"/>
  <c r="B122" i="3"/>
  <c r="B123" i="3"/>
  <c r="B124" i="3"/>
  <c r="B125" i="3"/>
  <c r="B126" i="3"/>
  <c r="B127" i="3"/>
  <c r="B128" i="3"/>
  <c r="B129" i="3"/>
  <c r="B130" i="3"/>
  <c r="B131" i="3"/>
  <c r="B132" i="3"/>
  <c r="B133" i="3"/>
  <c r="B134" i="3"/>
  <c r="B135" i="3"/>
  <c r="B136" i="3"/>
  <c r="B137" i="3"/>
  <c r="B138" i="3"/>
  <c r="B139" i="3"/>
  <c r="B140" i="3"/>
  <c r="B141" i="3"/>
  <c r="B142" i="3"/>
  <c r="B143" i="3"/>
  <c r="B144" i="3"/>
  <c r="B145" i="3"/>
  <c r="B146" i="3"/>
  <c r="B147" i="3"/>
  <c r="B148" i="3"/>
  <c r="B121" i="3"/>
  <c r="B120" i="3"/>
  <c r="D84" i="3"/>
  <c r="E84" i="3"/>
  <c r="F84" i="3"/>
  <c r="G84" i="3"/>
  <c r="H84" i="3"/>
  <c r="I84" i="3"/>
  <c r="J84" i="3"/>
  <c r="K84" i="3"/>
  <c r="L84" i="3"/>
  <c r="M84" i="3"/>
  <c r="N84" i="3"/>
  <c r="D85" i="3"/>
  <c r="E85" i="3"/>
  <c r="F85" i="3"/>
  <c r="G85" i="3"/>
  <c r="H85" i="3"/>
  <c r="I85" i="3"/>
  <c r="J85" i="3"/>
  <c r="K85" i="3"/>
  <c r="L85" i="3"/>
  <c r="M85" i="3"/>
  <c r="N85" i="3"/>
  <c r="D86" i="3"/>
  <c r="E86" i="3"/>
  <c r="F86" i="3"/>
  <c r="G86" i="3"/>
  <c r="H86" i="3"/>
  <c r="I86" i="3"/>
  <c r="J86" i="3"/>
  <c r="K86" i="3"/>
  <c r="L86" i="3"/>
  <c r="M86" i="3"/>
  <c r="N86" i="3"/>
  <c r="D87" i="3"/>
  <c r="E87" i="3"/>
  <c r="F87" i="3"/>
  <c r="G87" i="3"/>
  <c r="H87" i="3"/>
  <c r="I87" i="3"/>
  <c r="J87" i="3"/>
  <c r="K87" i="3"/>
  <c r="L87" i="3"/>
  <c r="M87" i="3"/>
  <c r="N87" i="3"/>
  <c r="D88" i="3"/>
  <c r="E88" i="3"/>
  <c r="F88" i="3"/>
  <c r="G88" i="3"/>
  <c r="H88" i="3"/>
  <c r="I88" i="3"/>
  <c r="J88" i="3"/>
  <c r="K88" i="3"/>
  <c r="L88" i="3"/>
  <c r="M88" i="3"/>
  <c r="N88" i="3"/>
  <c r="D89" i="3"/>
  <c r="E89" i="3"/>
  <c r="F89" i="3"/>
  <c r="G89" i="3"/>
  <c r="H89" i="3"/>
  <c r="I89" i="3"/>
  <c r="J89" i="3"/>
  <c r="K89" i="3"/>
  <c r="L89" i="3"/>
  <c r="M89" i="3"/>
  <c r="N89" i="3"/>
  <c r="D90" i="3"/>
  <c r="E90" i="3"/>
  <c r="F90" i="3"/>
  <c r="G90" i="3"/>
  <c r="H90" i="3"/>
  <c r="I90" i="3"/>
  <c r="J90" i="3"/>
  <c r="K90" i="3"/>
  <c r="L90" i="3"/>
  <c r="M90" i="3"/>
  <c r="N90" i="3"/>
  <c r="D91" i="3"/>
  <c r="E91" i="3"/>
  <c r="F91" i="3"/>
  <c r="G91" i="3"/>
  <c r="H91" i="3"/>
  <c r="I91" i="3"/>
  <c r="J91" i="3"/>
  <c r="K91" i="3"/>
  <c r="L91" i="3"/>
  <c r="M91" i="3"/>
  <c r="N91" i="3"/>
  <c r="D92" i="3"/>
  <c r="E92" i="3"/>
  <c r="F92" i="3"/>
  <c r="G92" i="3"/>
  <c r="H92" i="3"/>
  <c r="I92" i="3"/>
  <c r="J92" i="3"/>
  <c r="K92" i="3"/>
  <c r="L92" i="3"/>
  <c r="M92" i="3"/>
  <c r="N92" i="3"/>
  <c r="D93" i="3"/>
  <c r="E93" i="3"/>
  <c r="F93" i="3"/>
  <c r="G93" i="3"/>
  <c r="H93" i="3"/>
  <c r="I93" i="3"/>
  <c r="J93" i="3"/>
  <c r="K93" i="3"/>
  <c r="L93" i="3"/>
  <c r="M93" i="3"/>
  <c r="N93" i="3"/>
  <c r="D94" i="3"/>
  <c r="E94" i="3"/>
  <c r="F94" i="3"/>
  <c r="G94" i="3"/>
  <c r="H94" i="3"/>
  <c r="I94" i="3"/>
  <c r="J94" i="3"/>
  <c r="K94" i="3"/>
  <c r="L94" i="3"/>
  <c r="M94" i="3"/>
  <c r="N94" i="3"/>
  <c r="D95" i="3"/>
  <c r="E95" i="3"/>
  <c r="F95" i="3"/>
  <c r="G95" i="3"/>
  <c r="H95" i="3"/>
  <c r="I95" i="3"/>
  <c r="J95" i="3"/>
  <c r="K95" i="3"/>
  <c r="L95" i="3"/>
  <c r="M95" i="3"/>
  <c r="N95" i="3"/>
  <c r="D96" i="3"/>
  <c r="E96" i="3"/>
  <c r="F96" i="3"/>
  <c r="G96" i="3"/>
  <c r="H96" i="3"/>
  <c r="I96" i="3"/>
  <c r="J96" i="3"/>
  <c r="K96" i="3"/>
  <c r="L96" i="3"/>
  <c r="M96" i="3"/>
  <c r="N96" i="3"/>
  <c r="D97" i="3"/>
  <c r="E97" i="3"/>
  <c r="F97" i="3"/>
  <c r="G97" i="3"/>
  <c r="H97" i="3"/>
  <c r="I97" i="3"/>
  <c r="J97" i="3"/>
  <c r="K97" i="3"/>
  <c r="L97" i="3"/>
  <c r="M97" i="3"/>
  <c r="N97" i="3"/>
  <c r="D98" i="3"/>
  <c r="E98" i="3"/>
  <c r="F98" i="3"/>
  <c r="G98" i="3"/>
  <c r="H98" i="3"/>
  <c r="I98" i="3"/>
  <c r="J98" i="3"/>
  <c r="K98" i="3"/>
  <c r="L98" i="3"/>
  <c r="M98" i="3"/>
  <c r="N98" i="3"/>
  <c r="D99" i="3"/>
  <c r="E99" i="3"/>
  <c r="F99" i="3"/>
  <c r="G99" i="3"/>
  <c r="H99" i="3"/>
  <c r="I99" i="3"/>
  <c r="J99" i="3"/>
  <c r="K99" i="3"/>
  <c r="L99" i="3"/>
  <c r="M99" i="3"/>
  <c r="N99" i="3"/>
  <c r="D100" i="3"/>
  <c r="E100" i="3"/>
  <c r="F100" i="3"/>
  <c r="G100" i="3"/>
  <c r="H100" i="3"/>
  <c r="I100" i="3"/>
  <c r="J100" i="3"/>
  <c r="K100" i="3"/>
  <c r="L100" i="3"/>
  <c r="M100" i="3"/>
  <c r="N100" i="3"/>
  <c r="D101" i="3"/>
  <c r="E101" i="3"/>
  <c r="F101" i="3"/>
  <c r="G101" i="3"/>
  <c r="H101" i="3"/>
  <c r="I101" i="3"/>
  <c r="J101" i="3"/>
  <c r="K101" i="3"/>
  <c r="L101" i="3"/>
  <c r="M101" i="3"/>
  <c r="N101" i="3"/>
  <c r="D102" i="3"/>
  <c r="E102" i="3"/>
  <c r="F102" i="3"/>
  <c r="G102" i="3"/>
  <c r="H102" i="3"/>
  <c r="I102" i="3"/>
  <c r="J102" i="3"/>
  <c r="K102" i="3"/>
  <c r="L102" i="3"/>
  <c r="M102" i="3"/>
  <c r="N102" i="3"/>
  <c r="D103" i="3"/>
  <c r="E103" i="3"/>
  <c r="F103" i="3"/>
  <c r="G103" i="3"/>
  <c r="H103" i="3"/>
  <c r="I103" i="3"/>
  <c r="J103" i="3"/>
  <c r="K103" i="3"/>
  <c r="L103" i="3"/>
  <c r="M103" i="3"/>
  <c r="N103" i="3"/>
  <c r="D104" i="3"/>
  <c r="E104" i="3"/>
  <c r="F104" i="3"/>
  <c r="G104" i="3"/>
  <c r="H104" i="3"/>
  <c r="I104" i="3"/>
  <c r="J104" i="3"/>
  <c r="K104" i="3"/>
  <c r="L104" i="3"/>
  <c r="M104" i="3"/>
  <c r="N104" i="3"/>
  <c r="D105" i="3"/>
  <c r="E105" i="3"/>
  <c r="F105" i="3"/>
  <c r="G105" i="3"/>
  <c r="H105" i="3"/>
  <c r="I105" i="3"/>
  <c r="J105" i="3"/>
  <c r="K105" i="3"/>
  <c r="L105" i="3"/>
  <c r="M105" i="3"/>
  <c r="N105" i="3"/>
  <c r="D106" i="3"/>
  <c r="E106" i="3"/>
  <c r="F106" i="3"/>
  <c r="G106" i="3"/>
  <c r="H106" i="3"/>
  <c r="I106" i="3"/>
  <c r="J106" i="3"/>
  <c r="K106" i="3"/>
  <c r="L106" i="3"/>
  <c r="M106" i="3"/>
  <c r="N106" i="3"/>
  <c r="D107" i="3"/>
  <c r="E107" i="3"/>
  <c r="F107" i="3"/>
  <c r="G107" i="3"/>
  <c r="H107" i="3"/>
  <c r="I107" i="3"/>
  <c r="J107" i="3"/>
  <c r="K107" i="3"/>
  <c r="L107" i="3"/>
  <c r="M107" i="3"/>
  <c r="N107" i="3"/>
  <c r="D108" i="3"/>
  <c r="E108" i="3"/>
  <c r="F108" i="3"/>
  <c r="G108" i="3"/>
  <c r="H108" i="3"/>
  <c r="I108" i="3"/>
  <c r="J108" i="3"/>
  <c r="K108" i="3"/>
  <c r="L108" i="3"/>
  <c r="M108" i="3"/>
  <c r="N108" i="3"/>
  <c r="D109" i="3"/>
  <c r="E109" i="3"/>
  <c r="F109" i="3"/>
  <c r="G109" i="3"/>
  <c r="H109" i="3"/>
  <c r="I109" i="3"/>
  <c r="J109" i="3"/>
  <c r="K109" i="3"/>
  <c r="L109" i="3"/>
  <c r="M109" i="3"/>
  <c r="N109" i="3"/>
  <c r="D110" i="3"/>
  <c r="E110" i="3"/>
  <c r="F110" i="3"/>
  <c r="G110" i="3"/>
  <c r="H110" i="3"/>
  <c r="I110" i="3"/>
  <c r="J110" i="3"/>
  <c r="K110" i="3"/>
  <c r="L110" i="3"/>
  <c r="M110" i="3"/>
  <c r="N110" i="3"/>
  <c r="D111" i="3"/>
  <c r="E111" i="3"/>
  <c r="F111" i="3"/>
  <c r="G111" i="3"/>
  <c r="H111" i="3"/>
  <c r="I111" i="3"/>
  <c r="J111" i="3"/>
  <c r="K111" i="3"/>
  <c r="L111" i="3"/>
  <c r="M111" i="3"/>
  <c r="N111" i="3"/>
  <c r="E83" i="3"/>
  <c r="F83" i="3"/>
  <c r="G83" i="3"/>
  <c r="H83" i="3"/>
  <c r="I83" i="3"/>
  <c r="J83" i="3"/>
  <c r="K83" i="3"/>
  <c r="L83" i="3"/>
  <c r="M83" i="3"/>
  <c r="N83" i="3"/>
  <c r="D83" i="3"/>
  <c r="B85" i="3"/>
  <c r="B86" i="3"/>
  <c r="B87" i="3"/>
  <c r="B88" i="3"/>
  <c r="B89" i="3"/>
  <c r="B90" i="3"/>
  <c r="B91" i="3"/>
  <c r="B92" i="3"/>
  <c r="B93" i="3"/>
  <c r="B94" i="3"/>
  <c r="B95" i="3"/>
  <c r="B96" i="3"/>
  <c r="B97" i="3"/>
  <c r="B98" i="3"/>
  <c r="B99" i="3"/>
  <c r="B100" i="3"/>
  <c r="B101" i="3"/>
  <c r="B102" i="3"/>
  <c r="B103" i="3"/>
  <c r="B104" i="3"/>
  <c r="B105" i="3"/>
  <c r="B106" i="3"/>
  <c r="B107" i="3"/>
  <c r="B108" i="3"/>
  <c r="B109" i="3"/>
  <c r="B110" i="3"/>
  <c r="B111" i="3"/>
  <c r="B84" i="3"/>
  <c r="B83" i="3"/>
  <c r="D35" i="3"/>
  <c r="E35" i="3"/>
  <c r="F35" i="3"/>
  <c r="G35" i="3"/>
  <c r="H35" i="3"/>
  <c r="I35" i="3"/>
  <c r="J35" i="3"/>
  <c r="K35" i="3"/>
  <c r="L35" i="3"/>
  <c r="M35" i="3"/>
  <c r="N35" i="3"/>
  <c r="D36" i="3"/>
  <c r="E36" i="3"/>
  <c r="F36" i="3"/>
  <c r="G36" i="3"/>
  <c r="H36" i="3"/>
  <c r="I36" i="3"/>
  <c r="J36" i="3"/>
  <c r="K36" i="3"/>
  <c r="L36" i="3"/>
  <c r="M36" i="3"/>
  <c r="N36" i="3"/>
  <c r="D37" i="3"/>
  <c r="E37" i="3"/>
  <c r="F37" i="3"/>
  <c r="G37" i="3"/>
  <c r="H37" i="3"/>
  <c r="I37" i="3"/>
  <c r="J37" i="3"/>
  <c r="K37" i="3"/>
  <c r="L37" i="3"/>
  <c r="M37" i="3"/>
  <c r="N37" i="3"/>
  <c r="B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B32" i="3"/>
  <c r="B33" i="3"/>
  <c r="B34" i="3"/>
  <c r="B35" i="3"/>
  <c r="B36" i="3"/>
  <c r="B37" i="3"/>
  <c r="DW129" i="3"/>
  <c r="DX129" i="3" s="1"/>
  <c r="DU129" i="3"/>
  <c r="DV129" i="3" s="1"/>
  <c r="DS129" i="3"/>
  <c r="DT129" i="3" s="1"/>
  <c r="DQ129" i="3"/>
  <c r="DR129" i="3" s="1"/>
  <c r="DO129" i="3"/>
  <c r="DP129" i="3" s="1"/>
  <c r="DL129" i="3"/>
  <c r="DM129" i="3" s="1"/>
  <c r="DJ129" i="3"/>
  <c r="DK129" i="3" s="1"/>
  <c r="DF129" i="3"/>
  <c r="DG129" i="3" s="1"/>
  <c r="DD129" i="3"/>
  <c r="DE129" i="3" s="1"/>
  <c r="DA129" i="3"/>
  <c r="DB129" i="3" s="1"/>
  <c r="CY129" i="3"/>
  <c r="CZ129" i="3" s="1"/>
  <c r="CW129" i="3"/>
  <c r="CX129" i="3" s="1"/>
  <c r="CU129" i="3"/>
  <c r="CV129" i="3" s="1"/>
  <c r="CS129" i="3"/>
  <c r="CT129" i="3" s="1"/>
  <c r="CQ129" i="3"/>
  <c r="CR129" i="3" s="1"/>
  <c r="CO129" i="3"/>
  <c r="CP129" i="3" s="1"/>
  <c r="CM129" i="3"/>
  <c r="CN129" i="3" s="1"/>
  <c r="CK129" i="3"/>
  <c r="CL129" i="3" s="1"/>
  <c r="CI129" i="3"/>
  <c r="CJ129" i="3" s="1"/>
  <c r="CG129" i="3"/>
  <c r="CH129" i="3" s="1"/>
  <c r="CE129" i="3"/>
  <c r="CF129" i="3" s="1"/>
  <c r="CC129" i="3"/>
  <c r="CD129" i="3" s="1"/>
  <c r="CA129" i="3"/>
  <c r="CB129" i="3" s="1"/>
  <c r="BY129" i="3"/>
  <c r="BZ129" i="3" s="1"/>
  <c r="BW129" i="3"/>
  <c r="BX129" i="3" s="1"/>
  <c r="BU129" i="3"/>
  <c r="BV129" i="3" s="1"/>
  <c r="BS129" i="3"/>
  <c r="BT129" i="3" s="1"/>
  <c r="BQ129" i="3"/>
  <c r="BR129" i="3" s="1"/>
  <c r="BO129" i="3"/>
  <c r="BP129" i="3" s="1"/>
  <c r="BM129" i="3"/>
  <c r="BN129" i="3" s="1"/>
  <c r="BK129" i="3"/>
  <c r="BL129" i="3" s="1"/>
  <c r="BI129" i="3"/>
  <c r="BJ129" i="3" s="1"/>
  <c r="BG129" i="3"/>
  <c r="BH129" i="3" s="1"/>
  <c r="BE129" i="3"/>
  <c r="BF129" i="3" s="1"/>
  <c r="BC129" i="3"/>
  <c r="BD129" i="3" s="1"/>
  <c r="AB129" i="3"/>
  <c r="Y129" i="3"/>
  <c r="X129" i="3"/>
  <c r="U129" i="3"/>
  <c r="T129" i="3"/>
  <c r="Q129" i="3"/>
  <c r="DW128" i="3"/>
  <c r="DX128" i="3" s="1"/>
  <c r="DU128" i="3"/>
  <c r="DV128" i="3" s="1"/>
  <c r="DS128" i="3"/>
  <c r="DT128" i="3" s="1"/>
  <c r="DQ128" i="3"/>
  <c r="DR128" i="3" s="1"/>
  <c r="DO128" i="3"/>
  <c r="DP128" i="3" s="1"/>
  <c r="DL128" i="3"/>
  <c r="DM128" i="3" s="1"/>
  <c r="DJ128" i="3"/>
  <c r="DK128" i="3" s="1"/>
  <c r="DF128" i="3"/>
  <c r="DG128" i="3" s="1"/>
  <c r="DD128" i="3"/>
  <c r="DE128" i="3" s="1"/>
  <c r="DA128" i="3"/>
  <c r="DB128" i="3" s="1"/>
  <c r="CY128" i="3"/>
  <c r="CZ128" i="3" s="1"/>
  <c r="CW128" i="3"/>
  <c r="CX128" i="3" s="1"/>
  <c r="CU128" i="3"/>
  <c r="CV128" i="3" s="1"/>
  <c r="CS128" i="3"/>
  <c r="CT128" i="3" s="1"/>
  <c r="CQ128" i="3"/>
  <c r="CR128" i="3" s="1"/>
  <c r="CO128" i="3"/>
  <c r="CP128" i="3" s="1"/>
  <c r="CM128" i="3"/>
  <c r="CN128" i="3" s="1"/>
  <c r="CK128" i="3"/>
  <c r="CL128" i="3" s="1"/>
  <c r="CI128" i="3"/>
  <c r="CJ128" i="3" s="1"/>
  <c r="CG128" i="3"/>
  <c r="CH128" i="3" s="1"/>
  <c r="CE128" i="3"/>
  <c r="CF128" i="3" s="1"/>
  <c r="CC128" i="3"/>
  <c r="CD128" i="3" s="1"/>
  <c r="CA128" i="3"/>
  <c r="CB128" i="3" s="1"/>
  <c r="BY128" i="3"/>
  <c r="BZ128" i="3" s="1"/>
  <c r="BW128" i="3"/>
  <c r="BX128" i="3" s="1"/>
  <c r="BU128" i="3"/>
  <c r="BV128" i="3" s="1"/>
  <c r="BS128" i="3"/>
  <c r="BT128" i="3" s="1"/>
  <c r="BQ128" i="3"/>
  <c r="BR128" i="3" s="1"/>
  <c r="BO128" i="3"/>
  <c r="BP128" i="3" s="1"/>
  <c r="BM128" i="3"/>
  <c r="BN128" i="3" s="1"/>
  <c r="BK128" i="3"/>
  <c r="BL128" i="3" s="1"/>
  <c r="BI128" i="3"/>
  <c r="BJ128" i="3" s="1"/>
  <c r="BG128" i="3"/>
  <c r="BH128" i="3" s="1"/>
  <c r="BE128" i="3"/>
  <c r="BF128" i="3" s="1"/>
  <c r="BC128" i="3"/>
  <c r="BD128" i="3" s="1"/>
  <c r="AB128" i="3"/>
  <c r="Y128" i="3"/>
  <c r="X128" i="3"/>
  <c r="U128" i="3"/>
  <c r="T128" i="3"/>
  <c r="Q128" i="3"/>
  <c r="DW127" i="3"/>
  <c r="DX127" i="3" s="1"/>
  <c r="DU127" i="3"/>
  <c r="DV127" i="3" s="1"/>
  <c r="DS127" i="3"/>
  <c r="DT127" i="3" s="1"/>
  <c r="DQ127" i="3"/>
  <c r="DR127" i="3" s="1"/>
  <c r="DO127" i="3"/>
  <c r="DP127" i="3" s="1"/>
  <c r="DL127" i="3"/>
  <c r="DM127" i="3" s="1"/>
  <c r="DJ127" i="3"/>
  <c r="DK127" i="3" s="1"/>
  <c r="DF127" i="3"/>
  <c r="DG127" i="3" s="1"/>
  <c r="DD127" i="3"/>
  <c r="DE127" i="3" s="1"/>
  <c r="DA127" i="3"/>
  <c r="DB127" i="3" s="1"/>
  <c r="CY127" i="3"/>
  <c r="CZ127" i="3" s="1"/>
  <c r="CW127" i="3"/>
  <c r="CX127" i="3" s="1"/>
  <c r="CU127" i="3"/>
  <c r="CV127" i="3" s="1"/>
  <c r="CS127" i="3"/>
  <c r="CT127" i="3" s="1"/>
  <c r="CQ127" i="3"/>
  <c r="CR127" i="3" s="1"/>
  <c r="CO127" i="3"/>
  <c r="CP127" i="3" s="1"/>
  <c r="CM127" i="3"/>
  <c r="CN127" i="3" s="1"/>
  <c r="CK127" i="3"/>
  <c r="CL127" i="3" s="1"/>
  <c r="CI127" i="3"/>
  <c r="CJ127" i="3" s="1"/>
  <c r="CG127" i="3"/>
  <c r="CH127" i="3" s="1"/>
  <c r="CE127" i="3"/>
  <c r="CF127" i="3" s="1"/>
  <c r="CC127" i="3"/>
  <c r="CD127" i="3" s="1"/>
  <c r="CA127" i="3"/>
  <c r="CB127" i="3" s="1"/>
  <c r="BY127" i="3"/>
  <c r="BZ127" i="3" s="1"/>
  <c r="BW127" i="3"/>
  <c r="BX127" i="3" s="1"/>
  <c r="BU127" i="3"/>
  <c r="BV127" i="3" s="1"/>
  <c r="BS127" i="3"/>
  <c r="BT127" i="3" s="1"/>
  <c r="BQ127" i="3"/>
  <c r="BR127" i="3" s="1"/>
  <c r="BO127" i="3"/>
  <c r="BP127" i="3" s="1"/>
  <c r="BM127" i="3"/>
  <c r="BN127" i="3" s="1"/>
  <c r="BK127" i="3"/>
  <c r="BL127" i="3" s="1"/>
  <c r="BI127" i="3"/>
  <c r="BJ127" i="3" s="1"/>
  <c r="BG127" i="3"/>
  <c r="BH127" i="3" s="1"/>
  <c r="BE127" i="3"/>
  <c r="BF127" i="3" s="1"/>
  <c r="BC127" i="3"/>
  <c r="BD127" i="3" s="1"/>
  <c r="AB127" i="3"/>
  <c r="Y127" i="3"/>
  <c r="X127" i="3"/>
  <c r="U127" i="3"/>
  <c r="T127" i="3"/>
  <c r="Q127" i="3"/>
  <c r="DW126" i="3"/>
  <c r="DX126" i="3" s="1"/>
  <c r="DU126" i="3"/>
  <c r="DV126" i="3" s="1"/>
  <c r="DS126" i="3"/>
  <c r="DT126" i="3" s="1"/>
  <c r="DQ126" i="3"/>
  <c r="DR126" i="3" s="1"/>
  <c r="DO126" i="3"/>
  <c r="DP126" i="3" s="1"/>
  <c r="DL126" i="3"/>
  <c r="DM126" i="3" s="1"/>
  <c r="DJ126" i="3"/>
  <c r="DK126" i="3" s="1"/>
  <c r="DF126" i="3"/>
  <c r="DG126" i="3" s="1"/>
  <c r="DD126" i="3"/>
  <c r="DE126" i="3" s="1"/>
  <c r="DA126" i="3"/>
  <c r="DB126" i="3" s="1"/>
  <c r="CY126" i="3"/>
  <c r="CZ126" i="3" s="1"/>
  <c r="CW126" i="3"/>
  <c r="CX126" i="3" s="1"/>
  <c r="CU126" i="3"/>
  <c r="CV126" i="3" s="1"/>
  <c r="CS126" i="3"/>
  <c r="CT126" i="3" s="1"/>
  <c r="CQ126" i="3"/>
  <c r="CR126" i="3" s="1"/>
  <c r="CO126" i="3"/>
  <c r="CP126" i="3" s="1"/>
  <c r="CM126" i="3"/>
  <c r="CN126" i="3" s="1"/>
  <c r="CK126" i="3"/>
  <c r="CL126" i="3" s="1"/>
  <c r="CI126" i="3"/>
  <c r="CJ126" i="3" s="1"/>
  <c r="CG126" i="3"/>
  <c r="CH126" i="3" s="1"/>
  <c r="CE126" i="3"/>
  <c r="CF126" i="3" s="1"/>
  <c r="CC126" i="3"/>
  <c r="CD126" i="3" s="1"/>
  <c r="CA126" i="3"/>
  <c r="CB126" i="3" s="1"/>
  <c r="BY126" i="3"/>
  <c r="BZ126" i="3" s="1"/>
  <c r="BW126" i="3"/>
  <c r="BX126" i="3" s="1"/>
  <c r="BU126" i="3"/>
  <c r="BV126" i="3" s="1"/>
  <c r="BS126" i="3"/>
  <c r="BT126" i="3" s="1"/>
  <c r="BQ126" i="3"/>
  <c r="BR126" i="3" s="1"/>
  <c r="BO126" i="3"/>
  <c r="BP126" i="3" s="1"/>
  <c r="BM126" i="3"/>
  <c r="BN126" i="3" s="1"/>
  <c r="BK126" i="3"/>
  <c r="BL126" i="3" s="1"/>
  <c r="BI126" i="3"/>
  <c r="BJ126" i="3" s="1"/>
  <c r="BG126" i="3"/>
  <c r="BH126" i="3" s="1"/>
  <c r="BE126" i="3"/>
  <c r="BF126" i="3" s="1"/>
  <c r="BC126" i="3"/>
  <c r="BD126" i="3" s="1"/>
  <c r="AB126" i="3"/>
  <c r="Y126" i="3"/>
  <c r="X126" i="3"/>
  <c r="U126" i="3"/>
  <c r="T126" i="3"/>
  <c r="Q126" i="3"/>
  <c r="DW125" i="3"/>
  <c r="DX125" i="3" s="1"/>
  <c r="DU125" i="3"/>
  <c r="DV125" i="3" s="1"/>
  <c r="DS125" i="3"/>
  <c r="DT125" i="3" s="1"/>
  <c r="DQ125" i="3"/>
  <c r="DR125" i="3" s="1"/>
  <c r="DO125" i="3"/>
  <c r="DP125" i="3" s="1"/>
  <c r="DL125" i="3"/>
  <c r="DM125" i="3" s="1"/>
  <c r="DJ125" i="3"/>
  <c r="DK125" i="3" s="1"/>
  <c r="DF125" i="3"/>
  <c r="DG125" i="3" s="1"/>
  <c r="DD125" i="3"/>
  <c r="DE125" i="3" s="1"/>
  <c r="DA125" i="3"/>
  <c r="DB125" i="3" s="1"/>
  <c r="CY125" i="3"/>
  <c r="CZ125" i="3" s="1"/>
  <c r="CW125" i="3"/>
  <c r="CX125" i="3" s="1"/>
  <c r="CU125" i="3"/>
  <c r="CV125" i="3" s="1"/>
  <c r="CS125" i="3"/>
  <c r="CT125" i="3" s="1"/>
  <c r="CQ125" i="3"/>
  <c r="CR125" i="3" s="1"/>
  <c r="CO125" i="3"/>
  <c r="CP125" i="3" s="1"/>
  <c r="CM125" i="3"/>
  <c r="CN125" i="3" s="1"/>
  <c r="CK125" i="3"/>
  <c r="CL125" i="3" s="1"/>
  <c r="CI125" i="3"/>
  <c r="CJ125" i="3" s="1"/>
  <c r="CG125" i="3"/>
  <c r="CH125" i="3" s="1"/>
  <c r="CE125" i="3"/>
  <c r="CF125" i="3" s="1"/>
  <c r="CC125" i="3"/>
  <c r="CD125" i="3" s="1"/>
  <c r="CA125" i="3"/>
  <c r="CB125" i="3" s="1"/>
  <c r="BY125" i="3"/>
  <c r="BZ125" i="3" s="1"/>
  <c r="BW125" i="3"/>
  <c r="BX125" i="3" s="1"/>
  <c r="BU125" i="3"/>
  <c r="BV125" i="3" s="1"/>
  <c r="BS125" i="3"/>
  <c r="BT125" i="3" s="1"/>
  <c r="BQ125" i="3"/>
  <c r="BR125" i="3" s="1"/>
  <c r="BO125" i="3"/>
  <c r="BP125" i="3" s="1"/>
  <c r="BM125" i="3"/>
  <c r="BN125" i="3" s="1"/>
  <c r="BK125" i="3"/>
  <c r="BL125" i="3" s="1"/>
  <c r="BI125" i="3"/>
  <c r="BJ125" i="3" s="1"/>
  <c r="BG125" i="3"/>
  <c r="BH125" i="3" s="1"/>
  <c r="BE125" i="3"/>
  <c r="BF125" i="3" s="1"/>
  <c r="BC125" i="3"/>
  <c r="BD125" i="3" s="1"/>
  <c r="AB125" i="3"/>
  <c r="Y125" i="3"/>
  <c r="X125" i="3"/>
  <c r="U125" i="3"/>
  <c r="T125" i="3"/>
  <c r="Q125" i="3"/>
  <c r="DW124" i="3"/>
  <c r="DX124" i="3" s="1"/>
  <c r="DU124" i="3"/>
  <c r="DV124" i="3" s="1"/>
  <c r="DS124" i="3"/>
  <c r="DT124" i="3" s="1"/>
  <c r="DQ124" i="3"/>
  <c r="DR124" i="3" s="1"/>
  <c r="DO124" i="3"/>
  <c r="DP124" i="3" s="1"/>
  <c r="DL124" i="3"/>
  <c r="DM124" i="3" s="1"/>
  <c r="DJ124" i="3"/>
  <c r="DK124" i="3" s="1"/>
  <c r="DF124" i="3"/>
  <c r="DG124" i="3" s="1"/>
  <c r="DD124" i="3"/>
  <c r="DE124" i="3" s="1"/>
  <c r="DA124" i="3"/>
  <c r="DB124" i="3" s="1"/>
  <c r="CY124" i="3"/>
  <c r="CZ124" i="3" s="1"/>
  <c r="CW124" i="3"/>
  <c r="CX124" i="3" s="1"/>
  <c r="CU124" i="3"/>
  <c r="CV124" i="3" s="1"/>
  <c r="CS124" i="3"/>
  <c r="CT124" i="3" s="1"/>
  <c r="CQ124" i="3"/>
  <c r="CR124" i="3" s="1"/>
  <c r="CO124" i="3"/>
  <c r="CP124" i="3" s="1"/>
  <c r="CM124" i="3"/>
  <c r="CN124" i="3" s="1"/>
  <c r="CK124" i="3"/>
  <c r="CL124" i="3" s="1"/>
  <c r="CI124" i="3"/>
  <c r="CJ124" i="3" s="1"/>
  <c r="CG124" i="3"/>
  <c r="CH124" i="3" s="1"/>
  <c r="CE124" i="3"/>
  <c r="CF124" i="3" s="1"/>
  <c r="CC124" i="3"/>
  <c r="CD124" i="3" s="1"/>
  <c r="CA124" i="3"/>
  <c r="CB124" i="3" s="1"/>
  <c r="BY124" i="3"/>
  <c r="BZ124" i="3" s="1"/>
  <c r="BW124" i="3"/>
  <c r="BX124" i="3" s="1"/>
  <c r="BU124" i="3"/>
  <c r="BV124" i="3" s="1"/>
  <c r="BS124" i="3"/>
  <c r="BT124" i="3" s="1"/>
  <c r="BQ124" i="3"/>
  <c r="BR124" i="3" s="1"/>
  <c r="BO124" i="3"/>
  <c r="BP124" i="3" s="1"/>
  <c r="BM124" i="3"/>
  <c r="BN124" i="3" s="1"/>
  <c r="BK124" i="3"/>
  <c r="BL124" i="3" s="1"/>
  <c r="BI124" i="3"/>
  <c r="BJ124" i="3" s="1"/>
  <c r="BG124" i="3"/>
  <c r="BH124" i="3" s="1"/>
  <c r="BE124" i="3"/>
  <c r="BF124" i="3" s="1"/>
  <c r="BC124" i="3"/>
  <c r="BD124" i="3" s="1"/>
  <c r="AB124" i="3"/>
  <c r="Y124" i="3"/>
  <c r="X124" i="3"/>
  <c r="U124" i="3"/>
  <c r="T124" i="3"/>
  <c r="Q124" i="3"/>
  <c r="DW123" i="3"/>
  <c r="DX123" i="3" s="1"/>
  <c r="DU123" i="3"/>
  <c r="DV123" i="3" s="1"/>
  <c r="DS123" i="3"/>
  <c r="DT123" i="3" s="1"/>
  <c r="DQ123" i="3"/>
  <c r="DR123" i="3" s="1"/>
  <c r="DO123" i="3"/>
  <c r="DP123" i="3" s="1"/>
  <c r="DL123" i="3"/>
  <c r="DM123" i="3" s="1"/>
  <c r="DJ123" i="3"/>
  <c r="DK123" i="3" s="1"/>
  <c r="DF123" i="3"/>
  <c r="DG123" i="3" s="1"/>
  <c r="DD123" i="3"/>
  <c r="DE123" i="3" s="1"/>
  <c r="DA123" i="3"/>
  <c r="DB123" i="3" s="1"/>
  <c r="CY123" i="3"/>
  <c r="CZ123" i="3" s="1"/>
  <c r="CW123" i="3"/>
  <c r="CX123" i="3" s="1"/>
  <c r="CU123" i="3"/>
  <c r="CV123" i="3" s="1"/>
  <c r="CS123" i="3"/>
  <c r="CT123" i="3" s="1"/>
  <c r="CQ123" i="3"/>
  <c r="CR123" i="3" s="1"/>
  <c r="CO123" i="3"/>
  <c r="CP123" i="3" s="1"/>
  <c r="CM123" i="3"/>
  <c r="CN123" i="3" s="1"/>
  <c r="CK123" i="3"/>
  <c r="CL123" i="3" s="1"/>
  <c r="CI123" i="3"/>
  <c r="CJ123" i="3" s="1"/>
  <c r="CG123" i="3"/>
  <c r="CH123" i="3" s="1"/>
  <c r="CE123" i="3"/>
  <c r="CF123" i="3" s="1"/>
  <c r="CC123" i="3"/>
  <c r="CD123" i="3" s="1"/>
  <c r="CA123" i="3"/>
  <c r="CB123" i="3" s="1"/>
  <c r="BY123" i="3"/>
  <c r="BZ123" i="3" s="1"/>
  <c r="BW123" i="3"/>
  <c r="BX123" i="3" s="1"/>
  <c r="BU123" i="3"/>
  <c r="BV123" i="3" s="1"/>
  <c r="BS123" i="3"/>
  <c r="BT123" i="3" s="1"/>
  <c r="BQ123" i="3"/>
  <c r="BR123" i="3" s="1"/>
  <c r="BO123" i="3"/>
  <c r="BP123" i="3" s="1"/>
  <c r="BM123" i="3"/>
  <c r="BN123" i="3" s="1"/>
  <c r="BK123" i="3"/>
  <c r="BL123" i="3" s="1"/>
  <c r="BI123" i="3"/>
  <c r="BJ123" i="3" s="1"/>
  <c r="BG123" i="3"/>
  <c r="BH123" i="3" s="1"/>
  <c r="BE123" i="3"/>
  <c r="BF123" i="3" s="1"/>
  <c r="BC123" i="3"/>
  <c r="BD123" i="3" s="1"/>
  <c r="AB123" i="3"/>
  <c r="Y123" i="3"/>
  <c r="X123" i="3"/>
  <c r="U123" i="3"/>
  <c r="T123" i="3"/>
  <c r="Q123" i="3"/>
  <c r="DW122" i="3"/>
  <c r="DX122" i="3" s="1"/>
  <c r="DU122" i="3"/>
  <c r="DV122" i="3" s="1"/>
  <c r="DS122" i="3"/>
  <c r="DT122" i="3" s="1"/>
  <c r="DQ122" i="3"/>
  <c r="DR122" i="3" s="1"/>
  <c r="DO122" i="3"/>
  <c r="DP122" i="3" s="1"/>
  <c r="DL122" i="3"/>
  <c r="DM122" i="3" s="1"/>
  <c r="DJ122" i="3"/>
  <c r="DK122" i="3" s="1"/>
  <c r="DF122" i="3"/>
  <c r="DG122" i="3" s="1"/>
  <c r="DD122" i="3"/>
  <c r="DE122" i="3" s="1"/>
  <c r="DA122" i="3"/>
  <c r="DB122" i="3" s="1"/>
  <c r="CY122" i="3"/>
  <c r="CZ122" i="3" s="1"/>
  <c r="CW122" i="3"/>
  <c r="CX122" i="3" s="1"/>
  <c r="CU122" i="3"/>
  <c r="CV122" i="3" s="1"/>
  <c r="CS122" i="3"/>
  <c r="CT122" i="3" s="1"/>
  <c r="CQ122" i="3"/>
  <c r="CR122" i="3" s="1"/>
  <c r="CO122" i="3"/>
  <c r="CP122" i="3" s="1"/>
  <c r="CM122" i="3"/>
  <c r="CN122" i="3" s="1"/>
  <c r="CK122" i="3"/>
  <c r="CL122" i="3" s="1"/>
  <c r="CI122" i="3"/>
  <c r="CJ122" i="3" s="1"/>
  <c r="CG122" i="3"/>
  <c r="CH122" i="3" s="1"/>
  <c r="CE122" i="3"/>
  <c r="CF122" i="3" s="1"/>
  <c r="CC122" i="3"/>
  <c r="CD122" i="3" s="1"/>
  <c r="CA122" i="3"/>
  <c r="CB122" i="3" s="1"/>
  <c r="BY122" i="3"/>
  <c r="BZ122" i="3" s="1"/>
  <c r="BW122" i="3"/>
  <c r="BX122" i="3" s="1"/>
  <c r="BU122" i="3"/>
  <c r="BV122" i="3" s="1"/>
  <c r="BS122" i="3"/>
  <c r="BT122" i="3" s="1"/>
  <c r="BQ122" i="3"/>
  <c r="BR122" i="3" s="1"/>
  <c r="BO122" i="3"/>
  <c r="BP122" i="3" s="1"/>
  <c r="BM122" i="3"/>
  <c r="BN122" i="3" s="1"/>
  <c r="BK122" i="3"/>
  <c r="BL122" i="3" s="1"/>
  <c r="BI122" i="3"/>
  <c r="BJ122" i="3" s="1"/>
  <c r="BG122" i="3"/>
  <c r="BH122" i="3" s="1"/>
  <c r="BE122" i="3"/>
  <c r="BF122" i="3" s="1"/>
  <c r="BC122" i="3"/>
  <c r="BD122" i="3" s="1"/>
  <c r="AB122" i="3"/>
  <c r="Y122" i="3"/>
  <c r="X122" i="3"/>
  <c r="U122" i="3"/>
  <c r="T122" i="3"/>
  <c r="Q122" i="3"/>
  <c r="DW121" i="3"/>
  <c r="DX121" i="3" s="1"/>
  <c r="DU121" i="3"/>
  <c r="DV121" i="3" s="1"/>
  <c r="DS121" i="3"/>
  <c r="DT121" i="3" s="1"/>
  <c r="DQ121" i="3"/>
  <c r="DR121" i="3" s="1"/>
  <c r="DO121" i="3"/>
  <c r="DP121" i="3" s="1"/>
  <c r="DL121" i="3"/>
  <c r="DM121" i="3" s="1"/>
  <c r="DJ121" i="3"/>
  <c r="DK121" i="3" s="1"/>
  <c r="DF121" i="3"/>
  <c r="DG121" i="3" s="1"/>
  <c r="DD121" i="3"/>
  <c r="DE121" i="3" s="1"/>
  <c r="DA121" i="3"/>
  <c r="DB121" i="3" s="1"/>
  <c r="CY121" i="3"/>
  <c r="CZ121" i="3" s="1"/>
  <c r="CW121" i="3"/>
  <c r="CX121" i="3" s="1"/>
  <c r="CU121" i="3"/>
  <c r="CV121" i="3" s="1"/>
  <c r="CS121" i="3"/>
  <c r="CT121" i="3" s="1"/>
  <c r="CQ121" i="3"/>
  <c r="CR121" i="3" s="1"/>
  <c r="CO121" i="3"/>
  <c r="CP121" i="3" s="1"/>
  <c r="CM121" i="3"/>
  <c r="CN121" i="3" s="1"/>
  <c r="CK121" i="3"/>
  <c r="CL121" i="3" s="1"/>
  <c r="CI121" i="3"/>
  <c r="CJ121" i="3" s="1"/>
  <c r="CG121" i="3"/>
  <c r="CH121" i="3" s="1"/>
  <c r="CE121" i="3"/>
  <c r="CF121" i="3" s="1"/>
  <c r="CC121" i="3"/>
  <c r="CD121" i="3" s="1"/>
  <c r="CA121" i="3"/>
  <c r="CB121" i="3" s="1"/>
  <c r="BY121" i="3"/>
  <c r="BZ121" i="3" s="1"/>
  <c r="BW121" i="3"/>
  <c r="BX121" i="3" s="1"/>
  <c r="BU121" i="3"/>
  <c r="BV121" i="3" s="1"/>
  <c r="BS121" i="3"/>
  <c r="BT121" i="3" s="1"/>
  <c r="BQ121" i="3"/>
  <c r="BR121" i="3" s="1"/>
  <c r="BO121" i="3"/>
  <c r="BP121" i="3" s="1"/>
  <c r="BM121" i="3"/>
  <c r="BN121" i="3" s="1"/>
  <c r="BK121" i="3"/>
  <c r="BL121" i="3" s="1"/>
  <c r="BI121" i="3"/>
  <c r="BJ121" i="3" s="1"/>
  <c r="BG121" i="3"/>
  <c r="BH121" i="3" s="1"/>
  <c r="BE121" i="3"/>
  <c r="BF121" i="3" s="1"/>
  <c r="BC121" i="3"/>
  <c r="BD121" i="3" s="1"/>
  <c r="AB121" i="3"/>
  <c r="Y121" i="3"/>
  <c r="X121" i="3"/>
  <c r="U121" i="3"/>
  <c r="T121" i="3"/>
  <c r="Q121" i="3"/>
  <c r="DW120" i="3"/>
  <c r="DX120" i="3" s="1"/>
  <c r="DU120" i="3"/>
  <c r="DV120" i="3" s="1"/>
  <c r="DS120" i="3"/>
  <c r="DT120" i="3" s="1"/>
  <c r="DQ120" i="3"/>
  <c r="DR120" i="3" s="1"/>
  <c r="DO120" i="3"/>
  <c r="DP120" i="3" s="1"/>
  <c r="DL120" i="3"/>
  <c r="DM120" i="3" s="1"/>
  <c r="DJ120" i="3"/>
  <c r="DK120" i="3" s="1"/>
  <c r="DF120" i="3"/>
  <c r="DG120" i="3" s="1"/>
  <c r="DD120" i="3"/>
  <c r="DE120" i="3" s="1"/>
  <c r="DA120" i="3"/>
  <c r="DB120" i="3" s="1"/>
  <c r="CY120" i="3"/>
  <c r="CZ120" i="3" s="1"/>
  <c r="CW120" i="3"/>
  <c r="CX120" i="3" s="1"/>
  <c r="CU120" i="3"/>
  <c r="CV120" i="3" s="1"/>
  <c r="CS120" i="3"/>
  <c r="CT120" i="3" s="1"/>
  <c r="CQ120" i="3"/>
  <c r="CR120" i="3" s="1"/>
  <c r="CO120" i="3"/>
  <c r="CP120" i="3" s="1"/>
  <c r="CM120" i="3"/>
  <c r="CN120" i="3" s="1"/>
  <c r="CK120" i="3"/>
  <c r="CL120" i="3" s="1"/>
  <c r="CI120" i="3"/>
  <c r="CJ120" i="3" s="1"/>
  <c r="CG120" i="3"/>
  <c r="CH120" i="3" s="1"/>
  <c r="CE120" i="3"/>
  <c r="CF120" i="3" s="1"/>
  <c r="CC120" i="3"/>
  <c r="CD120" i="3" s="1"/>
  <c r="CA120" i="3"/>
  <c r="CB120" i="3" s="1"/>
  <c r="BY120" i="3"/>
  <c r="BZ120" i="3" s="1"/>
  <c r="BW120" i="3"/>
  <c r="BX120" i="3" s="1"/>
  <c r="BU120" i="3"/>
  <c r="BV120" i="3" s="1"/>
  <c r="BS120" i="3"/>
  <c r="BT120" i="3" s="1"/>
  <c r="BQ120" i="3"/>
  <c r="BR120" i="3" s="1"/>
  <c r="BO120" i="3"/>
  <c r="BP120" i="3" s="1"/>
  <c r="BM120" i="3"/>
  <c r="BN120" i="3" s="1"/>
  <c r="BK120" i="3"/>
  <c r="BL120" i="3" s="1"/>
  <c r="BI120" i="3"/>
  <c r="BJ120" i="3" s="1"/>
  <c r="BG120" i="3"/>
  <c r="BH120" i="3" s="1"/>
  <c r="BE120" i="3"/>
  <c r="BF120" i="3" s="1"/>
  <c r="BC120" i="3"/>
  <c r="BD120" i="3" s="1"/>
  <c r="AB120" i="3"/>
  <c r="Y120" i="3"/>
  <c r="X120" i="3"/>
  <c r="U120" i="3"/>
  <c r="T120" i="3"/>
  <c r="Q120" i="3"/>
  <c r="DW92" i="3"/>
  <c r="DX92" i="3" s="1"/>
  <c r="DU92" i="3"/>
  <c r="DV92" i="3" s="1"/>
  <c r="DS92" i="3"/>
  <c r="DT92" i="3" s="1"/>
  <c r="DQ92" i="3"/>
  <c r="DR92" i="3" s="1"/>
  <c r="DO92" i="3"/>
  <c r="DP92" i="3" s="1"/>
  <c r="DL92" i="3"/>
  <c r="DM92" i="3" s="1"/>
  <c r="DJ92" i="3"/>
  <c r="DK92" i="3" s="1"/>
  <c r="DF92" i="3"/>
  <c r="DG92" i="3" s="1"/>
  <c r="DD92" i="3"/>
  <c r="DE92" i="3" s="1"/>
  <c r="DA92" i="3"/>
  <c r="DB92" i="3" s="1"/>
  <c r="CY92" i="3"/>
  <c r="CZ92" i="3" s="1"/>
  <c r="CW92" i="3"/>
  <c r="CX92" i="3" s="1"/>
  <c r="CU92" i="3"/>
  <c r="CV92" i="3" s="1"/>
  <c r="CS92" i="3"/>
  <c r="CT92" i="3" s="1"/>
  <c r="CQ92" i="3"/>
  <c r="CR92" i="3" s="1"/>
  <c r="CO92" i="3"/>
  <c r="CP92" i="3" s="1"/>
  <c r="CM92" i="3"/>
  <c r="CN92" i="3" s="1"/>
  <c r="CK92" i="3"/>
  <c r="CL92" i="3" s="1"/>
  <c r="CI92" i="3"/>
  <c r="CJ92" i="3" s="1"/>
  <c r="CG92" i="3"/>
  <c r="CH92" i="3" s="1"/>
  <c r="CE92" i="3"/>
  <c r="CF92" i="3" s="1"/>
  <c r="CC92" i="3"/>
  <c r="CD92" i="3" s="1"/>
  <c r="CA92" i="3"/>
  <c r="CB92" i="3" s="1"/>
  <c r="BY92" i="3"/>
  <c r="BZ92" i="3" s="1"/>
  <c r="BW92" i="3"/>
  <c r="BX92" i="3" s="1"/>
  <c r="BU92" i="3"/>
  <c r="BV92" i="3" s="1"/>
  <c r="BS92" i="3"/>
  <c r="BT92" i="3" s="1"/>
  <c r="BQ92" i="3"/>
  <c r="BR92" i="3" s="1"/>
  <c r="BO92" i="3"/>
  <c r="BP92" i="3" s="1"/>
  <c r="BM92" i="3"/>
  <c r="BN92" i="3" s="1"/>
  <c r="BK92" i="3"/>
  <c r="BL92" i="3" s="1"/>
  <c r="BI92" i="3"/>
  <c r="BJ92" i="3" s="1"/>
  <c r="BG92" i="3"/>
  <c r="BH92" i="3" s="1"/>
  <c r="BE92" i="3"/>
  <c r="BF92" i="3" s="1"/>
  <c r="BC92" i="3"/>
  <c r="BD92" i="3" s="1"/>
  <c r="AB92" i="3"/>
  <c r="Y92" i="3"/>
  <c r="X92" i="3"/>
  <c r="U92" i="3"/>
  <c r="T92" i="3"/>
  <c r="Q92" i="3"/>
  <c r="DW91" i="3"/>
  <c r="DX91" i="3" s="1"/>
  <c r="DU91" i="3"/>
  <c r="DV91" i="3" s="1"/>
  <c r="DS91" i="3"/>
  <c r="DT91" i="3" s="1"/>
  <c r="DQ91" i="3"/>
  <c r="DR91" i="3" s="1"/>
  <c r="DO91" i="3"/>
  <c r="DP91" i="3" s="1"/>
  <c r="DL91" i="3"/>
  <c r="DM91" i="3" s="1"/>
  <c r="DJ91" i="3"/>
  <c r="DK91" i="3" s="1"/>
  <c r="DF91" i="3"/>
  <c r="DG91" i="3" s="1"/>
  <c r="DD91" i="3"/>
  <c r="DE91" i="3" s="1"/>
  <c r="DA91" i="3"/>
  <c r="DB91" i="3" s="1"/>
  <c r="CY91" i="3"/>
  <c r="CZ91" i="3" s="1"/>
  <c r="CW91" i="3"/>
  <c r="CX91" i="3" s="1"/>
  <c r="CU91" i="3"/>
  <c r="CV91" i="3" s="1"/>
  <c r="CS91" i="3"/>
  <c r="CT91" i="3" s="1"/>
  <c r="CQ91" i="3"/>
  <c r="CR91" i="3" s="1"/>
  <c r="CO91" i="3"/>
  <c r="CP91" i="3" s="1"/>
  <c r="CM91" i="3"/>
  <c r="CN91" i="3" s="1"/>
  <c r="CK91" i="3"/>
  <c r="CL91" i="3" s="1"/>
  <c r="CI91" i="3"/>
  <c r="CJ91" i="3" s="1"/>
  <c r="CG91" i="3"/>
  <c r="CH91" i="3" s="1"/>
  <c r="CE91" i="3"/>
  <c r="CF91" i="3" s="1"/>
  <c r="CC91" i="3"/>
  <c r="CD91" i="3" s="1"/>
  <c r="CA91" i="3"/>
  <c r="CB91" i="3" s="1"/>
  <c r="BY91" i="3"/>
  <c r="BZ91" i="3" s="1"/>
  <c r="BW91" i="3"/>
  <c r="BX91" i="3" s="1"/>
  <c r="BU91" i="3"/>
  <c r="BV91" i="3" s="1"/>
  <c r="BS91" i="3"/>
  <c r="BT91" i="3" s="1"/>
  <c r="BQ91" i="3"/>
  <c r="BR91" i="3" s="1"/>
  <c r="BO91" i="3"/>
  <c r="BP91" i="3" s="1"/>
  <c r="BM91" i="3"/>
  <c r="BN91" i="3" s="1"/>
  <c r="BK91" i="3"/>
  <c r="BL91" i="3" s="1"/>
  <c r="BI91" i="3"/>
  <c r="BJ91" i="3" s="1"/>
  <c r="BG91" i="3"/>
  <c r="BH91" i="3" s="1"/>
  <c r="BE91" i="3"/>
  <c r="BF91" i="3" s="1"/>
  <c r="BC91" i="3"/>
  <c r="BD91" i="3" s="1"/>
  <c r="AB91" i="3"/>
  <c r="Y91" i="3"/>
  <c r="X91" i="3"/>
  <c r="U91" i="3"/>
  <c r="T91" i="3"/>
  <c r="Q91" i="3"/>
  <c r="DW90" i="3"/>
  <c r="DX90" i="3" s="1"/>
  <c r="DU90" i="3"/>
  <c r="DV90" i="3" s="1"/>
  <c r="DS90" i="3"/>
  <c r="DT90" i="3" s="1"/>
  <c r="DQ90" i="3"/>
  <c r="DR90" i="3" s="1"/>
  <c r="DO90" i="3"/>
  <c r="DP90" i="3" s="1"/>
  <c r="DL90" i="3"/>
  <c r="DM90" i="3" s="1"/>
  <c r="DJ90" i="3"/>
  <c r="DK90" i="3" s="1"/>
  <c r="DF90" i="3"/>
  <c r="DG90" i="3" s="1"/>
  <c r="DD90" i="3"/>
  <c r="DE90" i="3" s="1"/>
  <c r="DA90" i="3"/>
  <c r="DB90" i="3" s="1"/>
  <c r="CY90" i="3"/>
  <c r="CZ90" i="3" s="1"/>
  <c r="CW90" i="3"/>
  <c r="CX90" i="3" s="1"/>
  <c r="CU90" i="3"/>
  <c r="CV90" i="3" s="1"/>
  <c r="CS90" i="3"/>
  <c r="CT90" i="3" s="1"/>
  <c r="CQ90" i="3"/>
  <c r="CR90" i="3" s="1"/>
  <c r="CO90" i="3"/>
  <c r="CP90" i="3" s="1"/>
  <c r="CM90" i="3"/>
  <c r="CN90" i="3" s="1"/>
  <c r="CK90" i="3"/>
  <c r="CL90" i="3" s="1"/>
  <c r="CI90" i="3"/>
  <c r="CJ90" i="3" s="1"/>
  <c r="CG90" i="3"/>
  <c r="CH90" i="3" s="1"/>
  <c r="CE90" i="3"/>
  <c r="CF90" i="3" s="1"/>
  <c r="CC90" i="3"/>
  <c r="CD90" i="3" s="1"/>
  <c r="CA90" i="3"/>
  <c r="CB90" i="3" s="1"/>
  <c r="BY90" i="3"/>
  <c r="BZ90" i="3" s="1"/>
  <c r="BW90" i="3"/>
  <c r="BX90" i="3" s="1"/>
  <c r="BU90" i="3"/>
  <c r="BV90" i="3" s="1"/>
  <c r="BS90" i="3"/>
  <c r="BT90" i="3" s="1"/>
  <c r="BQ90" i="3"/>
  <c r="BR90" i="3" s="1"/>
  <c r="BO90" i="3"/>
  <c r="BP90" i="3" s="1"/>
  <c r="BM90" i="3"/>
  <c r="BN90" i="3" s="1"/>
  <c r="BK90" i="3"/>
  <c r="BL90" i="3" s="1"/>
  <c r="BI90" i="3"/>
  <c r="BJ90" i="3" s="1"/>
  <c r="BG90" i="3"/>
  <c r="BH90" i="3" s="1"/>
  <c r="BE90" i="3"/>
  <c r="BF90" i="3" s="1"/>
  <c r="BC90" i="3"/>
  <c r="BD90" i="3" s="1"/>
  <c r="AB90" i="3"/>
  <c r="Y90" i="3"/>
  <c r="X90" i="3"/>
  <c r="U90" i="3"/>
  <c r="T90" i="3"/>
  <c r="Q90" i="3"/>
  <c r="DW89" i="3"/>
  <c r="DX89" i="3" s="1"/>
  <c r="DU89" i="3"/>
  <c r="DV89" i="3" s="1"/>
  <c r="DS89" i="3"/>
  <c r="DT89" i="3" s="1"/>
  <c r="DQ89" i="3"/>
  <c r="DR89" i="3" s="1"/>
  <c r="DO89" i="3"/>
  <c r="DP89" i="3" s="1"/>
  <c r="DL89" i="3"/>
  <c r="DM89" i="3" s="1"/>
  <c r="DJ89" i="3"/>
  <c r="DK89" i="3" s="1"/>
  <c r="DF89" i="3"/>
  <c r="DG89" i="3" s="1"/>
  <c r="DD89" i="3"/>
  <c r="DE89" i="3" s="1"/>
  <c r="DA89" i="3"/>
  <c r="DB89" i="3" s="1"/>
  <c r="CY89" i="3"/>
  <c r="CZ89" i="3" s="1"/>
  <c r="CW89" i="3"/>
  <c r="CX89" i="3" s="1"/>
  <c r="CU89" i="3"/>
  <c r="CV89" i="3" s="1"/>
  <c r="CS89" i="3"/>
  <c r="CT89" i="3" s="1"/>
  <c r="CQ89" i="3"/>
  <c r="CR89" i="3" s="1"/>
  <c r="CO89" i="3"/>
  <c r="CP89" i="3" s="1"/>
  <c r="CM89" i="3"/>
  <c r="CN89" i="3" s="1"/>
  <c r="CK89" i="3"/>
  <c r="CL89" i="3" s="1"/>
  <c r="CI89" i="3"/>
  <c r="CJ89" i="3" s="1"/>
  <c r="CG89" i="3"/>
  <c r="CH89" i="3" s="1"/>
  <c r="CE89" i="3"/>
  <c r="CF89" i="3" s="1"/>
  <c r="CC89" i="3"/>
  <c r="CD89" i="3" s="1"/>
  <c r="CA89" i="3"/>
  <c r="CB89" i="3" s="1"/>
  <c r="BY89" i="3"/>
  <c r="BZ89" i="3" s="1"/>
  <c r="BW89" i="3"/>
  <c r="BX89" i="3" s="1"/>
  <c r="BU89" i="3"/>
  <c r="BV89" i="3" s="1"/>
  <c r="BS89" i="3"/>
  <c r="BT89" i="3" s="1"/>
  <c r="BQ89" i="3"/>
  <c r="BR89" i="3" s="1"/>
  <c r="BO89" i="3"/>
  <c r="BP89" i="3" s="1"/>
  <c r="BM89" i="3"/>
  <c r="BN89" i="3" s="1"/>
  <c r="BK89" i="3"/>
  <c r="BL89" i="3" s="1"/>
  <c r="BI89" i="3"/>
  <c r="BJ89" i="3" s="1"/>
  <c r="BG89" i="3"/>
  <c r="BH89" i="3" s="1"/>
  <c r="BE89" i="3"/>
  <c r="BF89" i="3" s="1"/>
  <c r="BC89" i="3"/>
  <c r="BD89" i="3" s="1"/>
  <c r="AB89" i="3"/>
  <c r="Y89" i="3"/>
  <c r="X89" i="3"/>
  <c r="U89" i="3"/>
  <c r="T89" i="3"/>
  <c r="Q89" i="3"/>
  <c r="DW88" i="3"/>
  <c r="DX88" i="3" s="1"/>
  <c r="DU88" i="3"/>
  <c r="DV88" i="3" s="1"/>
  <c r="DS88" i="3"/>
  <c r="DT88" i="3" s="1"/>
  <c r="DQ88" i="3"/>
  <c r="DR88" i="3" s="1"/>
  <c r="DO88" i="3"/>
  <c r="DP88" i="3" s="1"/>
  <c r="DL88" i="3"/>
  <c r="DM88" i="3" s="1"/>
  <c r="DJ88" i="3"/>
  <c r="DK88" i="3" s="1"/>
  <c r="DF88" i="3"/>
  <c r="DG88" i="3" s="1"/>
  <c r="DD88" i="3"/>
  <c r="DE88" i="3" s="1"/>
  <c r="DA88" i="3"/>
  <c r="DB88" i="3" s="1"/>
  <c r="CY88" i="3"/>
  <c r="CZ88" i="3" s="1"/>
  <c r="CW88" i="3"/>
  <c r="CX88" i="3" s="1"/>
  <c r="CU88" i="3"/>
  <c r="CV88" i="3" s="1"/>
  <c r="CS88" i="3"/>
  <c r="CT88" i="3" s="1"/>
  <c r="CQ88" i="3"/>
  <c r="CR88" i="3" s="1"/>
  <c r="CO88" i="3"/>
  <c r="CP88" i="3" s="1"/>
  <c r="CM88" i="3"/>
  <c r="CN88" i="3" s="1"/>
  <c r="CK88" i="3"/>
  <c r="CL88" i="3" s="1"/>
  <c r="CI88" i="3"/>
  <c r="CJ88" i="3" s="1"/>
  <c r="CG88" i="3"/>
  <c r="CH88" i="3" s="1"/>
  <c r="CE88" i="3"/>
  <c r="CF88" i="3" s="1"/>
  <c r="CC88" i="3"/>
  <c r="CD88" i="3" s="1"/>
  <c r="CA88" i="3"/>
  <c r="CB88" i="3" s="1"/>
  <c r="BY88" i="3"/>
  <c r="BZ88" i="3" s="1"/>
  <c r="BW88" i="3"/>
  <c r="BX88" i="3" s="1"/>
  <c r="BU88" i="3"/>
  <c r="BV88" i="3" s="1"/>
  <c r="BS88" i="3"/>
  <c r="BT88" i="3" s="1"/>
  <c r="BQ88" i="3"/>
  <c r="BR88" i="3" s="1"/>
  <c r="BO88" i="3"/>
  <c r="BP88" i="3" s="1"/>
  <c r="BM88" i="3"/>
  <c r="BN88" i="3" s="1"/>
  <c r="BK88" i="3"/>
  <c r="BL88" i="3" s="1"/>
  <c r="BI88" i="3"/>
  <c r="BJ88" i="3" s="1"/>
  <c r="BG88" i="3"/>
  <c r="BH88" i="3" s="1"/>
  <c r="BE88" i="3"/>
  <c r="BF88" i="3" s="1"/>
  <c r="BC88" i="3"/>
  <c r="BD88" i="3" s="1"/>
  <c r="AB88" i="3"/>
  <c r="Y88" i="3"/>
  <c r="X88" i="3"/>
  <c r="U88" i="3"/>
  <c r="T88" i="3"/>
  <c r="Q88" i="3"/>
  <c r="DW87" i="3"/>
  <c r="DX87" i="3" s="1"/>
  <c r="DU87" i="3"/>
  <c r="DV87" i="3" s="1"/>
  <c r="DS87" i="3"/>
  <c r="DT87" i="3" s="1"/>
  <c r="DQ87" i="3"/>
  <c r="DR87" i="3" s="1"/>
  <c r="DO87" i="3"/>
  <c r="DP87" i="3" s="1"/>
  <c r="DL87" i="3"/>
  <c r="DM87" i="3" s="1"/>
  <c r="DJ87" i="3"/>
  <c r="DK87" i="3" s="1"/>
  <c r="DF87" i="3"/>
  <c r="DG87" i="3" s="1"/>
  <c r="DD87" i="3"/>
  <c r="DE87" i="3" s="1"/>
  <c r="DA87" i="3"/>
  <c r="DB87" i="3" s="1"/>
  <c r="CY87" i="3"/>
  <c r="CZ87" i="3" s="1"/>
  <c r="CW87" i="3"/>
  <c r="CX87" i="3" s="1"/>
  <c r="CU87" i="3"/>
  <c r="CV87" i="3" s="1"/>
  <c r="CS87" i="3"/>
  <c r="CT87" i="3" s="1"/>
  <c r="CQ87" i="3"/>
  <c r="CR87" i="3" s="1"/>
  <c r="CO87" i="3"/>
  <c r="CP87" i="3" s="1"/>
  <c r="CM87" i="3"/>
  <c r="CN87" i="3" s="1"/>
  <c r="CK87" i="3"/>
  <c r="CL87" i="3" s="1"/>
  <c r="CI87" i="3"/>
  <c r="CJ87" i="3" s="1"/>
  <c r="CG87" i="3"/>
  <c r="CH87" i="3" s="1"/>
  <c r="CE87" i="3"/>
  <c r="CF87" i="3" s="1"/>
  <c r="CC87" i="3"/>
  <c r="CD87" i="3" s="1"/>
  <c r="CA87" i="3"/>
  <c r="CB87" i="3" s="1"/>
  <c r="BY87" i="3"/>
  <c r="BZ87" i="3" s="1"/>
  <c r="BW87" i="3"/>
  <c r="BX87" i="3" s="1"/>
  <c r="BU87" i="3"/>
  <c r="BV87" i="3" s="1"/>
  <c r="BS87" i="3"/>
  <c r="BT87" i="3" s="1"/>
  <c r="BQ87" i="3"/>
  <c r="BR87" i="3" s="1"/>
  <c r="BO87" i="3"/>
  <c r="BP87" i="3" s="1"/>
  <c r="BM87" i="3"/>
  <c r="BN87" i="3" s="1"/>
  <c r="BK87" i="3"/>
  <c r="BL87" i="3" s="1"/>
  <c r="BI87" i="3"/>
  <c r="BJ87" i="3" s="1"/>
  <c r="BG87" i="3"/>
  <c r="BH87" i="3" s="1"/>
  <c r="BE87" i="3"/>
  <c r="BF87" i="3" s="1"/>
  <c r="BC87" i="3"/>
  <c r="BD87" i="3" s="1"/>
  <c r="AB87" i="3"/>
  <c r="Y87" i="3"/>
  <c r="X87" i="3"/>
  <c r="U87" i="3"/>
  <c r="T87" i="3"/>
  <c r="Q87" i="3"/>
  <c r="DW86" i="3"/>
  <c r="DX86" i="3" s="1"/>
  <c r="DU86" i="3"/>
  <c r="DV86" i="3" s="1"/>
  <c r="DS86" i="3"/>
  <c r="DT86" i="3" s="1"/>
  <c r="DQ86" i="3"/>
  <c r="DR86" i="3" s="1"/>
  <c r="DO86" i="3"/>
  <c r="DP86" i="3" s="1"/>
  <c r="DL86" i="3"/>
  <c r="DM86" i="3" s="1"/>
  <c r="DJ86" i="3"/>
  <c r="DK86" i="3" s="1"/>
  <c r="DF86" i="3"/>
  <c r="DG86" i="3" s="1"/>
  <c r="DD86" i="3"/>
  <c r="DE86" i="3" s="1"/>
  <c r="DA86" i="3"/>
  <c r="DB86" i="3" s="1"/>
  <c r="CY86" i="3"/>
  <c r="CZ86" i="3" s="1"/>
  <c r="CW86" i="3"/>
  <c r="CX86" i="3" s="1"/>
  <c r="CU86" i="3"/>
  <c r="CV86" i="3" s="1"/>
  <c r="CS86" i="3"/>
  <c r="CT86" i="3" s="1"/>
  <c r="CQ86" i="3"/>
  <c r="CR86" i="3" s="1"/>
  <c r="CO86" i="3"/>
  <c r="CP86" i="3" s="1"/>
  <c r="CM86" i="3"/>
  <c r="CN86" i="3" s="1"/>
  <c r="CK86" i="3"/>
  <c r="CL86" i="3" s="1"/>
  <c r="CI86" i="3"/>
  <c r="CJ86" i="3" s="1"/>
  <c r="CG86" i="3"/>
  <c r="CH86" i="3" s="1"/>
  <c r="CE86" i="3"/>
  <c r="CF86" i="3" s="1"/>
  <c r="CC86" i="3"/>
  <c r="CD86" i="3" s="1"/>
  <c r="CA86" i="3"/>
  <c r="CB86" i="3" s="1"/>
  <c r="BY86" i="3"/>
  <c r="BZ86" i="3" s="1"/>
  <c r="BW86" i="3"/>
  <c r="BX86" i="3" s="1"/>
  <c r="BU86" i="3"/>
  <c r="BV86" i="3" s="1"/>
  <c r="BS86" i="3"/>
  <c r="BT86" i="3" s="1"/>
  <c r="BQ86" i="3"/>
  <c r="BR86" i="3" s="1"/>
  <c r="BO86" i="3"/>
  <c r="BP86" i="3" s="1"/>
  <c r="BM86" i="3"/>
  <c r="BN86" i="3" s="1"/>
  <c r="BK86" i="3"/>
  <c r="BL86" i="3" s="1"/>
  <c r="BI86" i="3"/>
  <c r="BJ86" i="3" s="1"/>
  <c r="BG86" i="3"/>
  <c r="BH86" i="3" s="1"/>
  <c r="BE86" i="3"/>
  <c r="BF86" i="3" s="1"/>
  <c r="BC86" i="3"/>
  <c r="BD86" i="3" s="1"/>
  <c r="AB86" i="3"/>
  <c r="Y86" i="3"/>
  <c r="X86" i="3"/>
  <c r="U86" i="3"/>
  <c r="T86" i="3"/>
  <c r="Q86" i="3"/>
  <c r="DW85" i="3"/>
  <c r="DX85" i="3" s="1"/>
  <c r="DU85" i="3"/>
  <c r="DV85" i="3" s="1"/>
  <c r="DS85" i="3"/>
  <c r="DT85" i="3" s="1"/>
  <c r="DQ85" i="3"/>
  <c r="DR85" i="3" s="1"/>
  <c r="DO85" i="3"/>
  <c r="DP85" i="3" s="1"/>
  <c r="DL85" i="3"/>
  <c r="DM85" i="3" s="1"/>
  <c r="DJ85" i="3"/>
  <c r="DK85" i="3" s="1"/>
  <c r="DF85" i="3"/>
  <c r="DG85" i="3" s="1"/>
  <c r="DD85" i="3"/>
  <c r="DE85" i="3" s="1"/>
  <c r="DA85" i="3"/>
  <c r="DB85" i="3" s="1"/>
  <c r="CY85" i="3"/>
  <c r="CZ85" i="3" s="1"/>
  <c r="CW85" i="3"/>
  <c r="CX85" i="3" s="1"/>
  <c r="CU85" i="3"/>
  <c r="CV85" i="3" s="1"/>
  <c r="CS85" i="3"/>
  <c r="CT85" i="3" s="1"/>
  <c r="CQ85" i="3"/>
  <c r="CR85" i="3" s="1"/>
  <c r="CO85" i="3"/>
  <c r="CP85" i="3" s="1"/>
  <c r="CM85" i="3"/>
  <c r="CN85" i="3" s="1"/>
  <c r="CK85" i="3"/>
  <c r="CL85" i="3" s="1"/>
  <c r="CI85" i="3"/>
  <c r="CJ85" i="3" s="1"/>
  <c r="CG85" i="3"/>
  <c r="CH85" i="3" s="1"/>
  <c r="CE85" i="3"/>
  <c r="CF85" i="3" s="1"/>
  <c r="CC85" i="3"/>
  <c r="CD85" i="3" s="1"/>
  <c r="CA85" i="3"/>
  <c r="CB85" i="3" s="1"/>
  <c r="BY85" i="3"/>
  <c r="BZ85" i="3" s="1"/>
  <c r="BW85" i="3"/>
  <c r="BX85" i="3" s="1"/>
  <c r="BU85" i="3"/>
  <c r="BV85" i="3" s="1"/>
  <c r="BS85" i="3"/>
  <c r="BT85" i="3" s="1"/>
  <c r="BQ85" i="3"/>
  <c r="BR85" i="3" s="1"/>
  <c r="BO85" i="3"/>
  <c r="BP85" i="3" s="1"/>
  <c r="BM85" i="3"/>
  <c r="BN85" i="3" s="1"/>
  <c r="BK85" i="3"/>
  <c r="BL85" i="3" s="1"/>
  <c r="BI85" i="3"/>
  <c r="BJ85" i="3" s="1"/>
  <c r="BG85" i="3"/>
  <c r="BH85" i="3" s="1"/>
  <c r="BE85" i="3"/>
  <c r="BF85" i="3" s="1"/>
  <c r="BC85" i="3"/>
  <c r="BD85" i="3" s="1"/>
  <c r="AB85" i="3"/>
  <c r="Y85" i="3"/>
  <c r="X85" i="3"/>
  <c r="U85" i="3"/>
  <c r="T85" i="3"/>
  <c r="Q85" i="3"/>
  <c r="DW84" i="3"/>
  <c r="DX84" i="3" s="1"/>
  <c r="DU84" i="3"/>
  <c r="DV84" i="3" s="1"/>
  <c r="DS84" i="3"/>
  <c r="DT84" i="3" s="1"/>
  <c r="DQ84" i="3"/>
  <c r="DR84" i="3" s="1"/>
  <c r="DO84" i="3"/>
  <c r="DP84" i="3" s="1"/>
  <c r="DL84" i="3"/>
  <c r="DM84" i="3" s="1"/>
  <c r="DJ84" i="3"/>
  <c r="DK84" i="3" s="1"/>
  <c r="DF84" i="3"/>
  <c r="DG84" i="3" s="1"/>
  <c r="DD84" i="3"/>
  <c r="DE84" i="3" s="1"/>
  <c r="DA84" i="3"/>
  <c r="DB84" i="3" s="1"/>
  <c r="CY84" i="3"/>
  <c r="CZ84" i="3" s="1"/>
  <c r="CW84" i="3"/>
  <c r="CX84" i="3" s="1"/>
  <c r="CU84" i="3"/>
  <c r="CV84" i="3" s="1"/>
  <c r="CS84" i="3"/>
  <c r="CT84" i="3" s="1"/>
  <c r="CQ84" i="3"/>
  <c r="CR84" i="3" s="1"/>
  <c r="CO84" i="3"/>
  <c r="CP84" i="3" s="1"/>
  <c r="CM84" i="3"/>
  <c r="CN84" i="3" s="1"/>
  <c r="CK84" i="3"/>
  <c r="CL84" i="3" s="1"/>
  <c r="CI84" i="3"/>
  <c r="CJ84" i="3" s="1"/>
  <c r="CG84" i="3"/>
  <c r="CH84" i="3" s="1"/>
  <c r="CE84" i="3"/>
  <c r="CF84" i="3" s="1"/>
  <c r="CC84" i="3"/>
  <c r="CD84" i="3" s="1"/>
  <c r="CA84" i="3"/>
  <c r="CB84" i="3" s="1"/>
  <c r="BY84" i="3"/>
  <c r="BZ84" i="3" s="1"/>
  <c r="BW84" i="3"/>
  <c r="BX84" i="3" s="1"/>
  <c r="BU84" i="3"/>
  <c r="BV84" i="3" s="1"/>
  <c r="BS84" i="3"/>
  <c r="BT84" i="3" s="1"/>
  <c r="BQ84" i="3"/>
  <c r="BR84" i="3" s="1"/>
  <c r="BO84" i="3"/>
  <c r="BP84" i="3" s="1"/>
  <c r="BM84" i="3"/>
  <c r="BN84" i="3" s="1"/>
  <c r="BK84" i="3"/>
  <c r="BL84" i="3" s="1"/>
  <c r="BI84" i="3"/>
  <c r="BJ84" i="3" s="1"/>
  <c r="BG84" i="3"/>
  <c r="BH84" i="3" s="1"/>
  <c r="BE84" i="3"/>
  <c r="BF84" i="3" s="1"/>
  <c r="BC84" i="3"/>
  <c r="BD84" i="3" s="1"/>
  <c r="AB84" i="3"/>
  <c r="Y84" i="3"/>
  <c r="X84" i="3"/>
  <c r="U84" i="3"/>
  <c r="T84" i="3"/>
  <c r="Q84" i="3"/>
  <c r="DW83" i="3"/>
  <c r="DX83" i="3" s="1"/>
  <c r="DU83" i="3"/>
  <c r="DV83" i="3" s="1"/>
  <c r="DS83" i="3"/>
  <c r="DT83" i="3" s="1"/>
  <c r="DQ83" i="3"/>
  <c r="DR83" i="3" s="1"/>
  <c r="DO83" i="3"/>
  <c r="DP83" i="3" s="1"/>
  <c r="DL83" i="3"/>
  <c r="DM83" i="3" s="1"/>
  <c r="DJ83" i="3"/>
  <c r="DK83" i="3" s="1"/>
  <c r="DF83" i="3"/>
  <c r="DG83" i="3" s="1"/>
  <c r="DD83" i="3"/>
  <c r="DE83" i="3" s="1"/>
  <c r="DA83" i="3"/>
  <c r="DB83" i="3" s="1"/>
  <c r="CY83" i="3"/>
  <c r="CZ83" i="3" s="1"/>
  <c r="CW83" i="3"/>
  <c r="CX83" i="3" s="1"/>
  <c r="CU83" i="3"/>
  <c r="CV83" i="3" s="1"/>
  <c r="CS83" i="3"/>
  <c r="CT83" i="3" s="1"/>
  <c r="CQ83" i="3"/>
  <c r="CR83" i="3" s="1"/>
  <c r="CO83" i="3"/>
  <c r="CP83" i="3" s="1"/>
  <c r="CM83" i="3"/>
  <c r="CN83" i="3" s="1"/>
  <c r="CK83" i="3"/>
  <c r="CL83" i="3" s="1"/>
  <c r="CI83" i="3"/>
  <c r="CJ83" i="3" s="1"/>
  <c r="CG83" i="3"/>
  <c r="CH83" i="3" s="1"/>
  <c r="CE83" i="3"/>
  <c r="CF83" i="3" s="1"/>
  <c r="CC83" i="3"/>
  <c r="CD83" i="3" s="1"/>
  <c r="CA83" i="3"/>
  <c r="CB83" i="3" s="1"/>
  <c r="BY83" i="3"/>
  <c r="BZ83" i="3" s="1"/>
  <c r="BW83" i="3"/>
  <c r="BX83" i="3" s="1"/>
  <c r="BU83" i="3"/>
  <c r="BV83" i="3" s="1"/>
  <c r="BS83" i="3"/>
  <c r="BT83" i="3" s="1"/>
  <c r="BQ83" i="3"/>
  <c r="BR83" i="3" s="1"/>
  <c r="BO83" i="3"/>
  <c r="BP83" i="3" s="1"/>
  <c r="BM83" i="3"/>
  <c r="BN83" i="3" s="1"/>
  <c r="BK83" i="3"/>
  <c r="BL83" i="3" s="1"/>
  <c r="BI83" i="3"/>
  <c r="BJ83" i="3" s="1"/>
  <c r="BG83" i="3"/>
  <c r="BH83" i="3" s="1"/>
  <c r="BE83" i="3"/>
  <c r="BF83" i="3" s="1"/>
  <c r="BC83" i="3"/>
  <c r="BD83" i="3" s="1"/>
  <c r="AB83" i="3"/>
  <c r="Y83" i="3"/>
  <c r="X83" i="3"/>
  <c r="U83" i="3"/>
  <c r="T83" i="3"/>
  <c r="Q83" i="3"/>
  <c r="DW65" i="3"/>
  <c r="DX65" i="3" s="1"/>
  <c r="DU65" i="3"/>
  <c r="DV65" i="3" s="1"/>
  <c r="DS65" i="3"/>
  <c r="DT65" i="3" s="1"/>
  <c r="DQ65" i="3"/>
  <c r="DR65" i="3" s="1"/>
  <c r="DO65" i="3"/>
  <c r="DP65" i="3" s="1"/>
  <c r="DL65" i="3"/>
  <c r="DM65" i="3" s="1"/>
  <c r="DJ65" i="3"/>
  <c r="DK65" i="3" s="1"/>
  <c r="DF65" i="3"/>
  <c r="DG65" i="3" s="1"/>
  <c r="DD65" i="3"/>
  <c r="DE65" i="3" s="1"/>
  <c r="DA65" i="3"/>
  <c r="DB65" i="3" s="1"/>
  <c r="CY65" i="3"/>
  <c r="CZ65" i="3" s="1"/>
  <c r="CW65" i="3"/>
  <c r="CX65" i="3" s="1"/>
  <c r="CU65" i="3"/>
  <c r="CV65" i="3" s="1"/>
  <c r="CS65" i="3"/>
  <c r="CT65" i="3" s="1"/>
  <c r="CQ65" i="3"/>
  <c r="CR65" i="3" s="1"/>
  <c r="CO65" i="3"/>
  <c r="CP65" i="3" s="1"/>
  <c r="CM65" i="3"/>
  <c r="CN65" i="3" s="1"/>
  <c r="CK65" i="3"/>
  <c r="CL65" i="3" s="1"/>
  <c r="CI65" i="3"/>
  <c r="CJ65" i="3" s="1"/>
  <c r="CG65" i="3"/>
  <c r="CH65" i="3" s="1"/>
  <c r="CE65" i="3"/>
  <c r="CF65" i="3" s="1"/>
  <c r="CC65" i="3"/>
  <c r="CD65" i="3" s="1"/>
  <c r="CA65" i="3"/>
  <c r="CB65" i="3" s="1"/>
  <c r="BY65" i="3"/>
  <c r="BZ65" i="3" s="1"/>
  <c r="BW65" i="3"/>
  <c r="BX65" i="3" s="1"/>
  <c r="BU65" i="3"/>
  <c r="BV65" i="3" s="1"/>
  <c r="BS65" i="3"/>
  <c r="BT65" i="3" s="1"/>
  <c r="BQ65" i="3"/>
  <c r="BR65" i="3" s="1"/>
  <c r="BO65" i="3"/>
  <c r="BP65" i="3" s="1"/>
  <c r="BM65" i="3"/>
  <c r="BN65" i="3" s="1"/>
  <c r="BK65" i="3"/>
  <c r="BL65" i="3" s="1"/>
  <c r="BI65" i="3"/>
  <c r="BJ65" i="3" s="1"/>
  <c r="BG65" i="3"/>
  <c r="BH65" i="3" s="1"/>
  <c r="BE65" i="3"/>
  <c r="BF65" i="3" s="1"/>
  <c r="BC65" i="3"/>
  <c r="BD65" i="3" s="1"/>
  <c r="AB65" i="3"/>
  <c r="Y65" i="3"/>
  <c r="X65" i="3"/>
  <c r="U65" i="3"/>
  <c r="T65" i="3"/>
  <c r="Q65" i="3"/>
  <c r="N65" i="3"/>
  <c r="M65" i="3"/>
  <c r="L65" i="3"/>
  <c r="K65" i="3"/>
  <c r="J65" i="3"/>
  <c r="I65" i="3"/>
  <c r="H65" i="3"/>
  <c r="G65" i="3"/>
  <c r="F65" i="3"/>
  <c r="E65" i="3"/>
  <c r="D65" i="3"/>
  <c r="B65" i="3"/>
  <c r="DW64" i="3"/>
  <c r="DX64" i="3" s="1"/>
  <c r="DU64" i="3"/>
  <c r="DV64" i="3" s="1"/>
  <c r="DS64" i="3"/>
  <c r="DT64" i="3" s="1"/>
  <c r="DQ64" i="3"/>
  <c r="DR64" i="3" s="1"/>
  <c r="DO64" i="3"/>
  <c r="DP64" i="3" s="1"/>
  <c r="DL64" i="3"/>
  <c r="DM64" i="3" s="1"/>
  <c r="DJ64" i="3"/>
  <c r="DK64" i="3" s="1"/>
  <c r="DF64" i="3"/>
  <c r="DG64" i="3" s="1"/>
  <c r="DD64" i="3"/>
  <c r="DE64" i="3" s="1"/>
  <c r="DA64" i="3"/>
  <c r="DB64" i="3" s="1"/>
  <c r="CY64" i="3"/>
  <c r="CZ64" i="3" s="1"/>
  <c r="CW64" i="3"/>
  <c r="CX64" i="3" s="1"/>
  <c r="CU64" i="3"/>
  <c r="CV64" i="3" s="1"/>
  <c r="CS64" i="3"/>
  <c r="CT64" i="3" s="1"/>
  <c r="CQ64" i="3"/>
  <c r="CR64" i="3" s="1"/>
  <c r="CO64" i="3"/>
  <c r="CP64" i="3" s="1"/>
  <c r="CM64" i="3"/>
  <c r="CN64" i="3" s="1"/>
  <c r="CK64" i="3"/>
  <c r="CL64" i="3" s="1"/>
  <c r="CI64" i="3"/>
  <c r="CJ64" i="3" s="1"/>
  <c r="CG64" i="3"/>
  <c r="CH64" i="3" s="1"/>
  <c r="CE64" i="3"/>
  <c r="CF64" i="3" s="1"/>
  <c r="CC64" i="3"/>
  <c r="CD64" i="3" s="1"/>
  <c r="CA64" i="3"/>
  <c r="CB64" i="3" s="1"/>
  <c r="BY64" i="3"/>
  <c r="BZ64" i="3" s="1"/>
  <c r="BW64" i="3"/>
  <c r="BX64" i="3" s="1"/>
  <c r="BU64" i="3"/>
  <c r="BV64" i="3" s="1"/>
  <c r="BS64" i="3"/>
  <c r="BT64" i="3" s="1"/>
  <c r="BQ64" i="3"/>
  <c r="BR64" i="3" s="1"/>
  <c r="BO64" i="3"/>
  <c r="BP64" i="3" s="1"/>
  <c r="BM64" i="3"/>
  <c r="BN64" i="3" s="1"/>
  <c r="BK64" i="3"/>
  <c r="BL64" i="3" s="1"/>
  <c r="BI64" i="3"/>
  <c r="BJ64" i="3" s="1"/>
  <c r="BG64" i="3"/>
  <c r="BH64" i="3" s="1"/>
  <c r="BE64" i="3"/>
  <c r="BF64" i="3" s="1"/>
  <c r="BC64" i="3"/>
  <c r="BD64" i="3" s="1"/>
  <c r="AB64" i="3"/>
  <c r="Y64" i="3"/>
  <c r="X64" i="3"/>
  <c r="U64" i="3"/>
  <c r="T64" i="3"/>
  <c r="Q64" i="3"/>
  <c r="N64" i="3"/>
  <c r="M64" i="3"/>
  <c r="L64" i="3"/>
  <c r="K64" i="3"/>
  <c r="J64" i="3"/>
  <c r="I64" i="3"/>
  <c r="H64" i="3"/>
  <c r="G64" i="3"/>
  <c r="F64" i="3"/>
  <c r="E64" i="3"/>
  <c r="D64" i="3"/>
  <c r="B64" i="3"/>
  <c r="DW63" i="3"/>
  <c r="DX63" i="3" s="1"/>
  <c r="DU63" i="3"/>
  <c r="DV63" i="3" s="1"/>
  <c r="DS63" i="3"/>
  <c r="DT63" i="3" s="1"/>
  <c r="DQ63" i="3"/>
  <c r="DR63" i="3" s="1"/>
  <c r="DO63" i="3"/>
  <c r="DP63" i="3" s="1"/>
  <c r="DL63" i="3"/>
  <c r="DM63" i="3" s="1"/>
  <c r="DJ63" i="3"/>
  <c r="DK63" i="3" s="1"/>
  <c r="DF63" i="3"/>
  <c r="DG63" i="3" s="1"/>
  <c r="DD63" i="3"/>
  <c r="DE63" i="3" s="1"/>
  <c r="DA63" i="3"/>
  <c r="DB63" i="3" s="1"/>
  <c r="CY63" i="3"/>
  <c r="CZ63" i="3" s="1"/>
  <c r="CW63" i="3"/>
  <c r="CX63" i="3" s="1"/>
  <c r="CU63" i="3"/>
  <c r="CV63" i="3" s="1"/>
  <c r="CS63" i="3"/>
  <c r="CT63" i="3" s="1"/>
  <c r="CQ63" i="3"/>
  <c r="CR63" i="3" s="1"/>
  <c r="CO63" i="3"/>
  <c r="CP63" i="3" s="1"/>
  <c r="CM63" i="3"/>
  <c r="CN63" i="3" s="1"/>
  <c r="CK63" i="3"/>
  <c r="CL63" i="3" s="1"/>
  <c r="CI63" i="3"/>
  <c r="CJ63" i="3" s="1"/>
  <c r="CG63" i="3"/>
  <c r="CH63" i="3" s="1"/>
  <c r="CE63" i="3"/>
  <c r="CF63" i="3" s="1"/>
  <c r="CC63" i="3"/>
  <c r="CD63" i="3" s="1"/>
  <c r="CA63" i="3"/>
  <c r="CB63" i="3" s="1"/>
  <c r="BY63" i="3"/>
  <c r="BZ63" i="3" s="1"/>
  <c r="BW63" i="3"/>
  <c r="BX63" i="3" s="1"/>
  <c r="BU63" i="3"/>
  <c r="BV63" i="3" s="1"/>
  <c r="BS63" i="3"/>
  <c r="BT63" i="3" s="1"/>
  <c r="BQ63" i="3"/>
  <c r="BR63" i="3" s="1"/>
  <c r="BO63" i="3"/>
  <c r="BP63" i="3" s="1"/>
  <c r="BM63" i="3"/>
  <c r="BN63" i="3" s="1"/>
  <c r="BK63" i="3"/>
  <c r="BL63" i="3" s="1"/>
  <c r="BI63" i="3"/>
  <c r="BJ63" i="3" s="1"/>
  <c r="BG63" i="3"/>
  <c r="BH63" i="3" s="1"/>
  <c r="BE63" i="3"/>
  <c r="BF63" i="3" s="1"/>
  <c r="BC63" i="3"/>
  <c r="BD63" i="3" s="1"/>
  <c r="AB63" i="3"/>
  <c r="Y63" i="3"/>
  <c r="X63" i="3"/>
  <c r="U63" i="3"/>
  <c r="T63" i="3"/>
  <c r="Q63" i="3"/>
  <c r="N63" i="3"/>
  <c r="M63" i="3"/>
  <c r="L63" i="3"/>
  <c r="K63" i="3"/>
  <c r="J63" i="3"/>
  <c r="I63" i="3"/>
  <c r="H63" i="3"/>
  <c r="G63" i="3"/>
  <c r="F63" i="3"/>
  <c r="E63" i="3"/>
  <c r="D63" i="3"/>
  <c r="B63" i="3"/>
  <c r="DW62" i="3"/>
  <c r="DX62" i="3" s="1"/>
  <c r="DU62" i="3"/>
  <c r="DV62" i="3" s="1"/>
  <c r="DS62" i="3"/>
  <c r="DT62" i="3" s="1"/>
  <c r="DQ62" i="3"/>
  <c r="DR62" i="3" s="1"/>
  <c r="DO62" i="3"/>
  <c r="DP62" i="3" s="1"/>
  <c r="DL62" i="3"/>
  <c r="DM62" i="3" s="1"/>
  <c r="DJ62" i="3"/>
  <c r="DK62" i="3" s="1"/>
  <c r="DF62" i="3"/>
  <c r="DG62" i="3" s="1"/>
  <c r="DD62" i="3"/>
  <c r="DE62" i="3" s="1"/>
  <c r="DA62" i="3"/>
  <c r="DB62" i="3" s="1"/>
  <c r="CY62" i="3"/>
  <c r="CZ62" i="3" s="1"/>
  <c r="CW62" i="3"/>
  <c r="CX62" i="3" s="1"/>
  <c r="CU62" i="3"/>
  <c r="CV62" i="3" s="1"/>
  <c r="CS62" i="3"/>
  <c r="CT62" i="3" s="1"/>
  <c r="CQ62" i="3"/>
  <c r="CR62" i="3" s="1"/>
  <c r="CO62" i="3"/>
  <c r="CP62" i="3" s="1"/>
  <c r="CM62" i="3"/>
  <c r="CN62" i="3" s="1"/>
  <c r="CK62" i="3"/>
  <c r="CL62" i="3" s="1"/>
  <c r="CI62" i="3"/>
  <c r="CJ62" i="3" s="1"/>
  <c r="CG62" i="3"/>
  <c r="CH62" i="3" s="1"/>
  <c r="CE62" i="3"/>
  <c r="CF62" i="3" s="1"/>
  <c r="CC62" i="3"/>
  <c r="CD62" i="3" s="1"/>
  <c r="CA62" i="3"/>
  <c r="CB62" i="3" s="1"/>
  <c r="BY62" i="3"/>
  <c r="BZ62" i="3" s="1"/>
  <c r="BW62" i="3"/>
  <c r="BX62" i="3" s="1"/>
  <c r="BU62" i="3"/>
  <c r="BV62" i="3" s="1"/>
  <c r="BS62" i="3"/>
  <c r="BT62" i="3" s="1"/>
  <c r="BQ62" i="3"/>
  <c r="BR62" i="3" s="1"/>
  <c r="BO62" i="3"/>
  <c r="BP62" i="3" s="1"/>
  <c r="BM62" i="3"/>
  <c r="BN62" i="3" s="1"/>
  <c r="BK62" i="3"/>
  <c r="BL62" i="3" s="1"/>
  <c r="BI62" i="3"/>
  <c r="BJ62" i="3" s="1"/>
  <c r="BG62" i="3"/>
  <c r="BH62" i="3" s="1"/>
  <c r="BE62" i="3"/>
  <c r="BF62" i="3" s="1"/>
  <c r="BC62" i="3"/>
  <c r="BD62" i="3" s="1"/>
  <c r="AB62" i="3"/>
  <c r="Y62" i="3"/>
  <c r="X62" i="3"/>
  <c r="U62" i="3"/>
  <c r="T62" i="3"/>
  <c r="Q62" i="3"/>
  <c r="N62" i="3"/>
  <c r="M62" i="3"/>
  <c r="L62" i="3"/>
  <c r="K62" i="3"/>
  <c r="J62" i="3"/>
  <c r="I62" i="3"/>
  <c r="H62" i="3"/>
  <c r="G62" i="3"/>
  <c r="F62" i="3"/>
  <c r="E62" i="3"/>
  <c r="D62" i="3"/>
  <c r="B62" i="3"/>
  <c r="DW61" i="3"/>
  <c r="DX61" i="3" s="1"/>
  <c r="DU61" i="3"/>
  <c r="DV61" i="3" s="1"/>
  <c r="DS61" i="3"/>
  <c r="DT61" i="3" s="1"/>
  <c r="DQ61" i="3"/>
  <c r="DR61" i="3" s="1"/>
  <c r="DO61" i="3"/>
  <c r="DP61" i="3" s="1"/>
  <c r="DL61" i="3"/>
  <c r="DM61" i="3" s="1"/>
  <c r="DJ61" i="3"/>
  <c r="DK61" i="3" s="1"/>
  <c r="DF61" i="3"/>
  <c r="DG61" i="3" s="1"/>
  <c r="DD61" i="3"/>
  <c r="DE61" i="3" s="1"/>
  <c r="DA61" i="3"/>
  <c r="DB61" i="3" s="1"/>
  <c r="CY61" i="3"/>
  <c r="CZ61" i="3" s="1"/>
  <c r="CW61" i="3"/>
  <c r="CX61" i="3" s="1"/>
  <c r="CU61" i="3"/>
  <c r="CV61" i="3" s="1"/>
  <c r="CS61" i="3"/>
  <c r="CT61" i="3" s="1"/>
  <c r="CQ61" i="3"/>
  <c r="CR61" i="3" s="1"/>
  <c r="CO61" i="3"/>
  <c r="CP61" i="3" s="1"/>
  <c r="CM61" i="3"/>
  <c r="CN61" i="3" s="1"/>
  <c r="CK61" i="3"/>
  <c r="CL61" i="3" s="1"/>
  <c r="CI61" i="3"/>
  <c r="CJ61" i="3" s="1"/>
  <c r="CG61" i="3"/>
  <c r="CH61" i="3" s="1"/>
  <c r="CE61" i="3"/>
  <c r="CF61" i="3" s="1"/>
  <c r="CC61" i="3"/>
  <c r="CD61" i="3" s="1"/>
  <c r="CA61" i="3"/>
  <c r="CB61" i="3" s="1"/>
  <c r="BY61" i="3"/>
  <c r="BZ61" i="3" s="1"/>
  <c r="BW61" i="3"/>
  <c r="BX61" i="3" s="1"/>
  <c r="BU61" i="3"/>
  <c r="BV61" i="3" s="1"/>
  <c r="BS61" i="3"/>
  <c r="BT61" i="3" s="1"/>
  <c r="BQ61" i="3"/>
  <c r="BR61" i="3" s="1"/>
  <c r="BO61" i="3"/>
  <c r="BP61" i="3" s="1"/>
  <c r="BM61" i="3"/>
  <c r="BN61" i="3" s="1"/>
  <c r="BK61" i="3"/>
  <c r="BL61" i="3" s="1"/>
  <c r="BI61" i="3"/>
  <c r="BJ61" i="3" s="1"/>
  <c r="BG61" i="3"/>
  <c r="BH61" i="3" s="1"/>
  <c r="BE61" i="3"/>
  <c r="BF61" i="3" s="1"/>
  <c r="BC61" i="3"/>
  <c r="BD61" i="3" s="1"/>
  <c r="AB61" i="3"/>
  <c r="Y61" i="3"/>
  <c r="X61" i="3"/>
  <c r="U61" i="3"/>
  <c r="T61" i="3"/>
  <c r="Q61" i="3"/>
  <c r="N61" i="3"/>
  <c r="M61" i="3"/>
  <c r="L61" i="3"/>
  <c r="K61" i="3"/>
  <c r="J61" i="3"/>
  <c r="I61" i="3"/>
  <c r="H61" i="3"/>
  <c r="G61" i="3"/>
  <c r="F61" i="3"/>
  <c r="E61" i="3"/>
  <c r="D61" i="3"/>
  <c r="B61" i="3"/>
  <c r="DW60" i="3"/>
  <c r="DX60" i="3" s="1"/>
  <c r="DU60" i="3"/>
  <c r="DV60" i="3" s="1"/>
  <c r="DS60" i="3"/>
  <c r="DT60" i="3" s="1"/>
  <c r="DQ60" i="3"/>
  <c r="DR60" i="3" s="1"/>
  <c r="DO60" i="3"/>
  <c r="DP60" i="3" s="1"/>
  <c r="DL60" i="3"/>
  <c r="DM60" i="3" s="1"/>
  <c r="DJ60" i="3"/>
  <c r="DK60" i="3" s="1"/>
  <c r="DF60" i="3"/>
  <c r="DG60" i="3" s="1"/>
  <c r="DD60" i="3"/>
  <c r="DE60" i="3" s="1"/>
  <c r="DA60" i="3"/>
  <c r="DB60" i="3" s="1"/>
  <c r="CY60" i="3"/>
  <c r="CZ60" i="3" s="1"/>
  <c r="CW60" i="3"/>
  <c r="CX60" i="3" s="1"/>
  <c r="CU60" i="3"/>
  <c r="CV60" i="3" s="1"/>
  <c r="CS60" i="3"/>
  <c r="CT60" i="3" s="1"/>
  <c r="CQ60" i="3"/>
  <c r="CR60" i="3" s="1"/>
  <c r="CO60" i="3"/>
  <c r="CP60" i="3" s="1"/>
  <c r="CM60" i="3"/>
  <c r="CN60" i="3" s="1"/>
  <c r="CK60" i="3"/>
  <c r="CL60" i="3" s="1"/>
  <c r="CI60" i="3"/>
  <c r="CJ60" i="3" s="1"/>
  <c r="CG60" i="3"/>
  <c r="CH60" i="3" s="1"/>
  <c r="CE60" i="3"/>
  <c r="CF60" i="3" s="1"/>
  <c r="CC60" i="3"/>
  <c r="CD60" i="3" s="1"/>
  <c r="CA60" i="3"/>
  <c r="CB60" i="3" s="1"/>
  <c r="BY60" i="3"/>
  <c r="BZ60" i="3" s="1"/>
  <c r="BW60" i="3"/>
  <c r="BX60" i="3" s="1"/>
  <c r="BU60" i="3"/>
  <c r="BV60" i="3" s="1"/>
  <c r="BS60" i="3"/>
  <c r="BT60" i="3" s="1"/>
  <c r="BQ60" i="3"/>
  <c r="BR60" i="3" s="1"/>
  <c r="BO60" i="3"/>
  <c r="BP60" i="3" s="1"/>
  <c r="BM60" i="3"/>
  <c r="BN60" i="3" s="1"/>
  <c r="BK60" i="3"/>
  <c r="BL60" i="3" s="1"/>
  <c r="BI60" i="3"/>
  <c r="BJ60" i="3" s="1"/>
  <c r="BG60" i="3"/>
  <c r="BH60" i="3" s="1"/>
  <c r="BE60" i="3"/>
  <c r="BF60" i="3" s="1"/>
  <c r="BC60" i="3"/>
  <c r="BD60" i="3" s="1"/>
  <c r="AB60" i="3"/>
  <c r="Y60" i="3"/>
  <c r="X60" i="3"/>
  <c r="U60" i="3"/>
  <c r="T60" i="3"/>
  <c r="Q60" i="3"/>
  <c r="N60" i="3"/>
  <c r="M60" i="3"/>
  <c r="L60" i="3"/>
  <c r="K60" i="3"/>
  <c r="J60" i="3"/>
  <c r="I60" i="3"/>
  <c r="H60" i="3"/>
  <c r="G60" i="3"/>
  <c r="F60" i="3"/>
  <c r="E60" i="3"/>
  <c r="D60" i="3"/>
  <c r="B60" i="3"/>
  <c r="DW59" i="3"/>
  <c r="DX59" i="3" s="1"/>
  <c r="DU59" i="3"/>
  <c r="DV59" i="3" s="1"/>
  <c r="DS59" i="3"/>
  <c r="DT59" i="3" s="1"/>
  <c r="DQ59" i="3"/>
  <c r="DR59" i="3" s="1"/>
  <c r="DO59" i="3"/>
  <c r="DP59" i="3" s="1"/>
  <c r="DL59" i="3"/>
  <c r="DM59" i="3" s="1"/>
  <c r="DJ59" i="3"/>
  <c r="DK59" i="3" s="1"/>
  <c r="DF59" i="3"/>
  <c r="DG59" i="3" s="1"/>
  <c r="DD59" i="3"/>
  <c r="DE59" i="3" s="1"/>
  <c r="DA59" i="3"/>
  <c r="DB59" i="3" s="1"/>
  <c r="CY59" i="3"/>
  <c r="CZ59" i="3" s="1"/>
  <c r="CW59" i="3"/>
  <c r="CX59" i="3" s="1"/>
  <c r="CU59" i="3"/>
  <c r="CV59" i="3" s="1"/>
  <c r="CS59" i="3"/>
  <c r="CT59" i="3" s="1"/>
  <c r="CQ59" i="3"/>
  <c r="CR59" i="3" s="1"/>
  <c r="CO59" i="3"/>
  <c r="CP59" i="3" s="1"/>
  <c r="CM59" i="3"/>
  <c r="CN59" i="3" s="1"/>
  <c r="CK59" i="3"/>
  <c r="CL59" i="3" s="1"/>
  <c r="CI59" i="3"/>
  <c r="CJ59" i="3" s="1"/>
  <c r="CG59" i="3"/>
  <c r="CH59" i="3" s="1"/>
  <c r="CE59" i="3"/>
  <c r="CF59" i="3" s="1"/>
  <c r="CC59" i="3"/>
  <c r="CD59" i="3" s="1"/>
  <c r="CA59" i="3"/>
  <c r="CB59" i="3" s="1"/>
  <c r="BY59" i="3"/>
  <c r="BZ59" i="3" s="1"/>
  <c r="BW59" i="3"/>
  <c r="BX59" i="3" s="1"/>
  <c r="BU59" i="3"/>
  <c r="BV59" i="3" s="1"/>
  <c r="BS59" i="3"/>
  <c r="BT59" i="3" s="1"/>
  <c r="BQ59" i="3"/>
  <c r="BR59" i="3" s="1"/>
  <c r="BO59" i="3"/>
  <c r="BP59" i="3" s="1"/>
  <c r="BM59" i="3"/>
  <c r="BN59" i="3" s="1"/>
  <c r="BK59" i="3"/>
  <c r="BL59" i="3" s="1"/>
  <c r="BI59" i="3"/>
  <c r="BJ59" i="3" s="1"/>
  <c r="BG59" i="3"/>
  <c r="BH59" i="3" s="1"/>
  <c r="BE59" i="3"/>
  <c r="BF59" i="3" s="1"/>
  <c r="BC59" i="3"/>
  <c r="BD59" i="3" s="1"/>
  <c r="AB59" i="3"/>
  <c r="Y59" i="3"/>
  <c r="X59" i="3"/>
  <c r="U59" i="3"/>
  <c r="T59" i="3"/>
  <c r="Q59" i="3"/>
  <c r="N59" i="3"/>
  <c r="M59" i="3"/>
  <c r="L59" i="3"/>
  <c r="K59" i="3"/>
  <c r="J59" i="3"/>
  <c r="I59" i="3"/>
  <c r="H59" i="3"/>
  <c r="G59" i="3"/>
  <c r="F59" i="3"/>
  <c r="E59" i="3"/>
  <c r="D59" i="3"/>
  <c r="B59" i="3"/>
  <c r="DW58" i="3"/>
  <c r="DX58" i="3" s="1"/>
  <c r="DU58" i="3"/>
  <c r="DV58" i="3" s="1"/>
  <c r="DS58" i="3"/>
  <c r="DT58" i="3" s="1"/>
  <c r="DQ58" i="3"/>
  <c r="DR58" i="3" s="1"/>
  <c r="DO58" i="3"/>
  <c r="DP58" i="3" s="1"/>
  <c r="DL58" i="3"/>
  <c r="DM58" i="3" s="1"/>
  <c r="DJ58" i="3"/>
  <c r="DK58" i="3" s="1"/>
  <c r="DF58" i="3"/>
  <c r="DG58" i="3" s="1"/>
  <c r="DD58" i="3"/>
  <c r="DE58" i="3" s="1"/>
  <c r="DA58" i="3"/>
  <c r="DB58" i="3" s="1"/>
  <c r="CY58" i="3"/>
  <c r="CZ58" i="3" s="1"/>
  <c r="CW58" i="3"/>
  <c r="CX58" i="3" s="1"/>
  <c r="CU58" i="3"/>
  <c r="CV58" i="3" s="1"/>
  <c r="CS58" i="3"/>
  <c r="CT58" i="3" s="1"/>
  <c r="CQ58" i="3"/>
  <c r="CR58" i="3" s="1"/>
  <c r="CO58" i="3"/>
  <c r="CP58" i="3" s="1"/>
  <c r="CM58" i="3"/>
  <c r="CN58" i="3" s="1"/>
  <c r="CK58" i="3"/>
  <c r="CL58" i="3" s="1"/>
  <c r="CI58" i="3"/>
  <c r="CJ58" i="3" s="1"/>
  <c r="CG58" i="3"/>
  <c r="CH58" i="3" s="1"/>
  <c r="CE58" i="3"/>
  <c r="CF58" i="3" s="1"/>
  <c r="CC58" i="3"/>
  <c r="CD58" i="3" s="1"/>
  <c r="CA58" i="3"/>
  <c r="CB58" i="3" s="1"/>
  <c r="BY58" i="3"/>
  <c r="BZ58" i="3" s="1"/>
  <c r="BW58" i="3"/>
  <c r="BX58" i="3" s="1"/>
  <c r="BU58" i="3"/>
  <c r="BV58" i="3" s="1"/>
  <c r="BS58" i="3"/>
  <c r="BT58" i="3" s="1"/>
  <c r="BQ58" i="3"/>
  <c r="BR58" i="3" s="1"/>
  <c r="BO58" i="3"/>
  <c r="BP58" i="3" s="1"/>
  <c r="BM58" i="3"/>
  <c r="BN58" i="3" s="1"/>
  <c r="BK58" i="3"/>
  <c r="BL58" i="3" s="1"/>
  <c r="BI58" i="3"/>
  <c r="BJ58" i="3" s="1"/>
  <c r="BG58" i="3"/>
  <c r="BH58" i="3" s="1"/>
  <c r="BE58" i="3"/>
  <c r="BF58" i="3" s="1"/>
  <c r="BC58" i="3"/>
  <c r="BD58" i="3" s="1"/>
  <c r="AB58" i="3"/>
  <c r="Y58" i="3"/>
  <c r="X58" i="3"/>
  <c r="U58" i="3"/>
  <c r="T58" i="3"/>
  <c r="Q58" i="3"/>
  <c r="N58" i="3"/>
  <c r="M58" i="3"/>
  <c r="L58" i="3"/>
  <c r="K58" i="3"/>
  <c r="J58" i="3"/>
  <c r="I58" i="3"/>
  <c r="H58" i="3"/>
  <c r="G58" i="3"/>
  <c r="F58" i="3"/>
  <c r="E58" i="3"/>
  <c r="D58" i="3"/>
  <c r="B58" i="3"/>
  <c r="DW57" i="3"/>
  <c r="DX57" i="3" s="1"/>
  <c r="DU57" i="3"/>
  <c r="DV57" i="3" s="1"/>
  <c r="DS57" i="3"/>
  <c r="DT57" i="3" s="1"/>
  <c r="DQ57" i="3"/>
  <c r="DR57" i="3" s="1"/>
  <c r="DO57" i="3"/>
  <c r="DP57" i="3" s="1"/>
  <c r="DL57" i="3"/>
  <c r="DM57" i="3" s="1"/>
  <c r="DJ57" i="3"/>
  <c r="DK57" i="3" s="1"/>
  <c r="DF57" i="3"/>
  <c r="DG57" i="3" s="1"/>
  <c r="DD57" i="3"/>
  <c r="DE57" i="3" s="1"/>
  <c r="DA57" i="3"/>
  <c r="DB57" i="3" s="1"/>
  <c r="CY57" i="3"/>
  <c r="CZ57" i="3" s="1"/>
  <c r="CW57" i="3"/>
  <c r="CX57" i="3" s="1"/>
  <c r="CU57" i="3"/>
  <c r="CV57" i="3" s="1"/>
  <c r="CS57" i="3"/>
  <c r="CT57" i="3" s="1"/>
  <c r="CQ57" i="3"/>
  <c r="CR57" i="3" s="1"/>
  <c r="CO57" i="3"/>
  <c r="CP57" i="3" s="1"/>
  <c r="CM57" i="3"/>
  <c r="CN57" i="3" s="1"/>
  <c r="CK57" i="3"/>
  <c r="CL57" i="3" s="1"/>
  <c r="CI57" i="3"/>
  <c r="CJ57" i="3" s="1"/>
  <c r="CG57" i="3"/>
  <c r="CH57" i="3" s="1"/>
  <c r="CE57" i="3"/>
  <c r="CF57" i="3" s="1"/>
  <c r="CC57" i="3"/>
  <c r="CD57" i="3" s="1"/>
  <c r="CA57" i="3"/>
  <c r="CB57" i="3" s="1"/>
  <c r="BY57" i="3"/>
  <c r="BZ57" i="3" s="1"/>
  <c r="BW57" i="3"/>
  <c r="BX57" i="3" s="1"/>
  <c r="BU57" i="3"/>
  <c r="BV57" i="3" s="1"/>
  <c r="BS57" i="3"/>
  <c r="BT57" i="3" s="1"/>
  <c r="BQ57" i="3"/>
  <c r="BR57" i="3" s="1"/>
  <c r="BO57" i="3"/>
  <c r="BP57" i="3" s="1"/>
  <c r="BM57" i="3"/>
  <c r="BN57" i="3" s="1"/>
  <c r="BK57" i="3"/>
  <c r="BL57" i="3" s="1"/>
  <c r="BI57" i="3"/>
  <c r="BJ57" i="3" s="1"/>
  <c r="BG57" i="3"/>
  <c r="BH57" i="3" s="1"/>
  <c r="BE57" i="3"/>
  <c r="BF57" i="3" s="1"/>
  <c r="BC57" i="3"/>
  <c r="BD57" i="3" s="1"/>
  <c r="AB57" i="3"/>
  <c r="Y57" i="3"/>
  <c r="X57" i="3"/>
  <c r="U57" i="3"/>
  <c r="T57" i="3"/>
  <c r="Q57" i="3"/>
  <c r="N57" i="3"/>
  <c r="M57" i="3"/>
  <c r="L57" i="3"/>
  <c r="K57" i="3"/>
  <c r="J57" i="3"/>
  <c r="I57" i="3"/>
  <c r="H57" i="3"/>
  <c r="G57" i="3"/>
  <c r="F57" i="3"/>
  <c r="E57" i="3"/>
  <c r="D57" i="3"/>
  <c r="B57" i="3"/>
  <c r="DW56" i="3"/>
  <c r="DX56" i="3" s="1"/>
  <c r="DU56" i="3"/>
  <c r="DV56" i="3" s="1"/>
  <c r="DS56" i="3"/>
  <c r="DT56" i="3" s="1"/>
  <c r="DQ56" i="3"/>
  <c r="DR56" i="3" s="1"/>
  <c r="DO56" i="3"/>
  <c r="DP56" i="3" s="1"/>
  <c r="DL56" i="3"/>
  <c r="DM56" i="3" s="1"/>
  <c r="DJ56" i="3"/>
  <c r="DK56" i="3" s="1"/>
  <c r="DF56" i="3"/>
  <c r="DG56" i="3" s="1"/>
  <c r="DD56" i="3"/>
  <c r="DE56" i="3" s="1"/>
  <c r="DA56" i="3"/>
  <c r="DB56" i="3" s="1"/>
  <c r="CY56" i="3"/>
  <c r="CZ56" i="3" s="1"/>
  <c r="CW56" i="3"/>
  <c r="CX56" i="3" s="1"/>
  <c r="CU56" i="3"/>
  <c r="CV56" i="3" s="1"/>
  <c r="CS56" i="3"/>
  <c r="CT56" i="3" s="1"/>
  <c r="CQ56" i="3"/>
  <c r="CR56" i="3" s="1"/>
  <c r="CO56" i="3"/>
  <c r="CP56" i="3" s="1"/>
  <c r="CM56" i="3"/>
  <c r="CN56" i="3" s="1"/>
  <c r="CK56" i="3"/>
  <c r="CL56" i="3" s="1"/>
  <c r="CI56" i="3"/>
  <c r="CJ56" i="3" s="1"/>
  <c r="CG56" i="3"/>
  <c r="CH56" i="3" s="1"/>
  <c r="CE56" i="3"/>
  <c r="CF56" i="3" s="1"/>
  <c r="CC56" i="3"/>
  <c r="CD56" i="3" s="1"/>
  <c r="CA56" i="3"/>
  <c r="CB56" i="3" s="1"/>
  <c r="BY56" i="3"/>
  <c r="BZ56" i="3" s="1"/>
  <c r="BW56" i="3"/>
  <c r="BX56" i="3" s="1"/>
  <c r="BU56" i="3"/>
  <c r="BV56" i="3" s="1"/>
  <c r="BS56" i="3"/>
  <c r="BT56" i="3" s="1"/>
  <c r="BQ56" i="3"/>
  <c r="BR56" i="3" s="1"/>
  <c r="BO56" i="3"/>
  <c r="BP56" i="3" s="1"/>
  <c r="BM56" i="3"/>
  <c r="BN56" i="3" s="1"/>
  <c r="BK56" i="3"/>
  <c r="BL56" i="3" s="1"/>
  <c r="BI56" i="3"/>
  <c r="BJ56" i="3" s="1"/>
  <c r="BG56" i="3"/>
  <c r="BH56" i="3" s="1"/>
  <c r="BE56" i="3"/>
  <c r="BF56" i="3" s="1"/>
  <c r="BC56" i="3"/>
  <c r="BD56" i="3" s="1"/>
  <c r="AB56" i="3"/>
  <c r="Y56" i="3"/>
  <c r="X56" i="3"/>
  <c r="U56" i="3"/>
  <c r="T56" i="3"/>
  <c r="Q56" i="3"/>
  <c r="N56" i="3"/>
  <c r="M56" i="3"/>
  <c r="L56" i="3"/>
  <c r="K56" i="3"/>
  <c r="J56" i="3"/>
  <c r="I56" i="3"/>
  <c r="H56" i="3"/>
  <c r="G56" i="3"/>
  <c r="F56" i="3"/>
  <c r="E56" i="3"/>
  <c r="D56" i="3"/>
  <c r="B56" i="3"/>
  <c r="DW28" i="3"/>
  <c r="DX28" i="3" s="1"/>
  <c r="DU28" i="3"/>
  <c r="DV28" i="3" s="1"/>
  <c r="DS28" i="3"/>
  <c r="DT28" i="3" s="1"/>
  <c r="DQ28" i="3"/>
  <c r="DR28" i="3" s="1"/>
  <c r="DO28" i="3"/>
  <c r="DP28" i="3" s="1"/>
  <c r="DL28" i="3"/>
  <c r="DM28" i="3" s="1"/>
  <c r="DJ28" i="3"/>
  <c r="DK28" i="3" s="1"/>
  <c r="DF28" i="3"/>
  <c r="DG28" i="3" s="1"/>
  <c r="DD28" i="3"/>
  <c r="DE28" i="3" s="1"/>
  <c r="DA28" i="3"/>
  <c r="DB28" i="3" s="1"/>
  <c r="CY28" i="3"/>
  <c r="CZ28" i="3" s="1"/>
  <c r="CW28" i="3"/>
  <c r="CX28" i="3" s="1"/>
  <c r="CU28" i="3"/>
  <c r="CV28" i="3" s="1"/>
  <c r="CS28" i="3"/>
  <c r="CT28" i="3" s="1"/>
  <c r="CQ28" i="3"/>
  <c r="CR28" i="3" s="1"/>
  <c r="CO28" i="3"/>
  <c r="CP28" i="3" s="1"/>
  <c r="CM28" i="3"/>
  <c r="CN28" i="3" s="1"/>
  <c r="CK28" i="3"/>
  <c r="CL28" i="3" s="1"/>
  <c r="CI28" i="3"/>
  <c r="CJ28" i="3" s="1"/>
  <c r="CG28" i="3"/>
  <c r="CH28" i="3" s="1"/>
  <c r="CE28" i="3"/>
  <c r="CF28" i="3" s="1"/>
  <c r="CC28" i="3"/>
  <c r="CD28" i="3" s="1"/>
  <c r="CA28" i="3"/>
  <c r="CB28" i="3" s="1"/>
  <c r="BY28" i="3"/>
  <c r="BZ28" i="3" s="1"/>
  <c r="BW28" i="3"/>
  <c r="BX28" i="3" s="1"/>
  <c r="BU28" i="3"/>
  <c r="BV28" i="3" s="1"/>
  <c r="BS28" i="3"/>
  <c r="BT28" i="3" s="1"/>
  <c r="BQ28" i="3"/>
  <c r="BR28" i="3" s="1"/>
  <c r="BO28" i="3"/>
  <c r="BP28" i="3" s="1"/>
  <c r="BM28" i="3"/>
  <c r="BN28" i="3" s="1"/>
  <c r="BK28" i="3"/>
  <c r="BL28" i="3" s="1"/>
  <c r="BI28" i="3"/>
  <c r="BJ28" i="3" s="1"/>
  <c r="BG28" i="3"/>
  <c r="BH28" i="3" s="1"/>
  <c r="BE28" i="3"/>
  <c r="BF28" i="3" s="1"/>
  <c r="BC28" i="3"/>
  <c r="BD28" i="3" s="1"/>
  <c r="AB28" i="3"/>
  <c r="Y28" i="3"/>
  <c r="X28" i="3"/>
  <c r="U28" i="3"/>
  <c r="T28" i="3"/>
  <c r="Q28" i="3"/>
  <c r="N28" i="3"/>
  <c r="M28" i="3"/>
  <c r="L28" i="3"/>
  <c r="K28" i="3"/>
  <c r="J28" i="3"/>
  <c r="I28" i="3"/>
  <c r="H28" i="3"/>
  <c r="G28" i="3"/>
  <c r="F28" i="3"/>
  <c r="E28" i="3"/>
  <c r="D28" i="3"/>
  <c r="DW27" i="3"/>
  <c r="DX27" i="3" s="1"/>
  <c r="DU27" i="3"/>
  <c r="DV27" i="3" s="1"/>
  <c r="DS27" i="3"/>
  <c r="DT27" i="3" s="1"/>
  <c r="DQ27" i="3"/>
  <c r="DR27" i="3" s="1"/>
  <c r="DO27" i="3"/>
  <c r="DP27" i="3" s="1"/>
  <c r="DL27" i="3"/>
  <c r="DM27" i="3" s="1"/>
  <c r="DJ27" i="3"/>
  <c r="DK27" i="3" s="1"/>
  <c r="DF27" i="3"/>
  <c r="DG27" i="3" s="1"/>
  <c r="DD27" i="3"/>
  <c r="DE27" i="3" s="1"/>
  <c r="DA27" i="3"/>
  <c r="DB27" i="3" s="1"/>
  <c r="CY27" i="3"/>
  <c r="CZ27" i="3" s="1"/>
  <c r="CW27" i="3"/>
  <c r="CX27" i="3" s="1"/>
  <c r="CU27" i="3"/>
  <c r="CV27" i="3" s="1"/>
  <c r="CS27" i="3"/>
  <c r="CT27" i="3" s="1"/>
  <c r="CQ27" i="3"/>
  <c r="CR27" i="3" s="1"/>
  <c r="CO27" i="3"/>
  <c r="CP27" i="3" s="1"/>
  <c r="CM27" i="3"/>
  <c r="CN27" i="3" s="1"/>
  <c r="CK27" i="3"/>
  <c r="CL27" i="3" s="1"/>
  <c r="CI27" i="3"/>
  <c r="CJ27" i="3" s="1"/>
  <c r="CG27" i="3"/>
  <c r="CH27" i="3" s="1"/>
  <c r="CE27" i="3"/>
  <c r="CF27" i="3" s="1"/>
  <c r="CC27" i="3"/>
  <c r="CD27" i="3" s="1"/>
  <c r="CA27" i="3"/>
  <c r="CB27" i="3" s="1"/>
  <c r="BY27" i="3"/>
  <c r="BZ27" i="3" s="1"/>
  <c r="BW27" i="3"/>
  <c r="BX27" i="3" s="1"/>
  <c r="BU27" i="3"/>
  <c r="BV27" i="3" s="1"/>
  <c r="BS27" i="3"/>
  <c r="BT27" i="3" s="1"/>
  <c r="BQ27" i="3"/>
  <c r="BR27" i="3" s="1"/>
  <c r="BO27" i="3"/>
  <c r="BP27" i="3" s="1"/>
  <c r="BM27" i="3"/>
  <c r="BN27" i="3" s="1"/>
  <c r="BK27" i="3"/>
  <c r="BL27" i="3" s="1"/>
  <c r="BI27" i="3"/>
  <c r="BJ27" i="3" s="1"/>
  <c r="BG27" i="3"/>
  <c r="BH27" i="3" s="1"/>
  <c r="BE27" i="3"/>
  <c r="BF27" i="3" s="1"/>
  <c r="BC27" i="3"/>
  <c r="BD27" i="3" s="1"/>
  <c r="AB27" i="3"/>
  <c r="Y27" i="3"/>
  <c r="X27" i="3"/>
  <c r="U27" i="3"/>
  <c r="T27" i="3"/>
  <c r="Q27" i="3"/>
  <c r="N27" i="3"/>
  <c r="M27" i="3"/>
  <c r="L27" i="3"/>
  <c r="K27" i="3"/>
  <c r="J27" i="3"/>
  <c r="I27" i="3"/>
  <c r="H27" i="3"/>
  <c r="G27" i="3"/>
  <c r="F27" i="3"/>
  <c r="E27" i="3"/>
  <c r="D27" i="3"/>
  <c r="DW26" i="3"/>
  <c r="DX26" i="3" s="1"/>
  <c r="DU26" i="3"/>
  <c r="DV26" i="3" s="1"/>
  <c r="DS26" i="3"/>
  <c r="DT26" i="3" s="1"/>
  <c r="DQ26" i="3"/>
  <c r="DR26" i="3" s="1"/>
  <c r="DO26" i="3"/>
  <c r="DP26" i="3" s="1"/>
  <c r="DL26" i="3"/>
  <c r="DM26" i="3" s="1"/>
  <c r="DJ26" i="3"/>
  <c r="DK26" i="3" s="1"/>
  <c r="DF26" i="3"/>
  <c r="DG26" i="3" s="1"/>
  <c r="DD26" i="3"/>
  <c r="DE26" i="3" s="1"/>
  <c r="DA26" i="3"/>
  <c r="DB26" i="3" s="1"/>
  <c r="CY26" i="3"/>
  <c r="CZ26" i="3" s="1"/>
  <c r="CW26" i="3"/>
  <c r="CX26" i="3" s="1"/>
  <c r="CU26" i="3"/>
  <c r="CV26" i="3" s="1"/>
  <c r="CS26" i="3"/>
  <c r="CT26" i="3" s="1"/>
  <c r="CQ26" i="3"/>
  <c r="CR26" i="3" s="1"/>
  <c r="CO26" i="3"/>
  <c r="CP26" i="3" s="1"/>
  <c r="CM26" i="3"/>
  <c r="CN26" i="3" s="1"/>
  <c r="CK26" i="3"/>
  <c r="CL26" i="3" s="1"/>
  <c r="CI26" i="3"/>
  <c r="CJ26" i="3" s="1"/>
  <c r="CG26" i="3"/>
  <c r="CH26" i="3" s="1"/>
  <c r="CE26" i="3"/>
  <c r="CF26" i="3" s="1"/>
  <c r="CC26" i="3"/>
  <c r="CD26" i="3" s="1"/>
  <c r="CA26" i="3"/>
  <c r="CB26" i="3" s="1"/>
  <c r="BY26" i="3"/>
  <c r="BZ26" i="3" s="1"/>
  <c r="BW26" i="3"/>
  <c r="BX26" i="3" s="1"/>
  <c r="BU26" i="3"/>
  <c r="BV26" i="3" s="1"/>
  <c r="BS26" i="3"/>
  <c r="BT26" i="3" s="1"/>
  <c r="BQ26" i="3"/>
  <c r="BR26" i="3" s="1"/>
  <c r="BO26" i="3"/>
  <c r="BP26" i="3" s="1"/>
  <c r="BM26" i="3"/>
  <c r="BN26" i="3" s="1"/>
  <c r="BK26" i="3"/>
  <c r="BL26" i="3" s="1"/>
  <c r="BI26" i="3"/>
  <c r="BJ26" i="3" s="1"/>
  <c r="BG26" i="3"/>
  <c r="BH26" i="3" s="1"/>
  <c r="BE26" i="3"/>
  <c r="BF26" i="3" s="1"/>
  <c r="BC26" i="3"/>
  <c r="BD26" i="3" s="1"/>
  <c r="AB26" i="3"/>
  <c r="Y26" i="3"/>
  <c r="X26" i="3"/>
  <c r="U26" i="3"/>
  <c r="T26" i="3"/>
  <c r="Q26" i="3"/>
  <c r="N26" i="3"/>
  <c r="M26" i="3"/>
  <c r="L26" i="3"/>
  <c r="K26" i="3"/>
  <c r="J26" i="3"/>
  <c r="I26" i="3"/>
  <c r="H26" i="3"/>
  <c r="G26" i="3"/>
  <c r="F26" i="3"/>
  <c r="E26" i="3"/>
  <c r="D26" i="3"/>
  <c r="DW25" i="3"/>
  <c r="DX25" i="3" s="1"/>
  <c r="DU25" i="3"/>
  <c r="DV25" i="3" s="1"/>
  <c r="DS25" i="3"/>
  <c r="DT25" i="3" s="1"/>
  <c r="DQ25" i="3"/>
  <c r="DR25" i="3" s="1"/>
  <c r="DO25" i="3"/>
  <c r="DP25" i="3" s="1"/>
  <c r="DL25" i="3"/>
  <c r="DM25" i="3" s="1"/>
  <c r="DJ25" i="3"/>
  <c r="DK25" i="3" s="1"/>
  <c r="DF25" i="3"/>
  <c r="DG25" i="3" s="1"/>
  <c r="DD25" i="3"/>
  <c r="DE25" i="3" s="1"/>
  <c r="DA25" i="3"/>
  <c r="DB25" i="3" s="1"/>
  <c r="CY25" i="3"/>
  <c r="CZ25" i="3" s="1"/>
  <c r="CW25" i="3"/>
  <c r="CX25" i="3" s="1"/>
  <c r="CU25" i="3"/>
  <c r="CV25" i="3" s="1"/>
  <c r="CS25" i="3"/>
  <c r="CT25" i="3" s="1"/>
  <c r="CQ25" i="3"/>
  <c r="CR25" i="3" s="1"/>
  <c r="CO25" i="3"/>
  <c r="CP25" i="3" s="1"/>
  <c r="CM25" i="3"/>
  <c r="CN25" i="3" s="1"/>
  <c r="CK25" i="3"/>
  <c r="CL25" i="3" s="1"/>
  <c r="CI25" i="3"/>
  <c r="CJ25" i="3" s="1"/>
  <c r="CG25" i="3"/>
  <c r="CH25" i="3" s="1"/>
  <c r="CE25" i="3"/>
  <c r="CF25" i="3" s="1"/>
  <c r="CC25" i="3"/>
  <c r="CD25" i="3" s="1"/>
  <c r="CA25" i="3"/>
  <c r="CB25" i="3" s="1"/>
  <c r="BY25" i="3"/>
  <c r="BZ25" i="3" s="1"/>
  <c r="BW25" i="3"/>
  <c r="BX25" i="3" s="1"/>
  <c r="BU25" i="3"/>
  <c r="BV25" i="3" s="1"/>
  <c r="BS25" i="3"/>
  <c r="BT25" i="3" s="1"/>
  <c r="BQ25" i="3"/>
  <c r="BR25" i="3" s="1"/>
  <c r="BO25" i="3"/>
  <c r="BP25" i="3" s="1"/>
  <c r="BM25" i="3"/>
  <c r="BN25" i="3" s="1"/>
  <c r="BK25" i="3"/>
  <c r="BL25" i="3" s="1"/>
  <c r="BI25" i="3"/>
  <c r="BJ25" i="3" s="1"/>
  <c r="BG25" i="3"/>
  <c r="BH25" i="3" s="1"/>
  <c r="BE25" i="3"/>
  <c r="BF25" i="3" s="1"/>
  <c r="BC25" i="3"/>
  <c r="BD25" i="3" s="1"/>
  <c r="AB25" i="3"/>
  <c r="Y25" i="3"/>
  <c r="X25" i="3"/>
  <c r="U25" i="3"/>
  <c r="T25" i="3"/>
  <c r="Q25" i="3"/>
  <c r="N25" i="3"/>
  <c r="M25" i="3"/>
  <c r="L25" i="3"/>
  <c r="K25" i="3"/>
  <c r="J25" i="3"/>
  <c r="I25" i="3"/>
  <c r="H25" i="3"/>
  <c r="G25" i="3"/>
  <c r="F25" i="3"/>
  <c r="E25" i="3"/>
  <c r="D25" i="3"/>
  <c r="DW24" i="3"/>
  <c r="DX24" i="3" s="1"/>
  <c r="DU24" i="3"/>
  <c r="DV24" i="3" s="1"/>
  <c r="DS24" i="3"/>
  <c r="DT24" i="3" s="1"/>
  <c r="DQ24" i="3"/>
  <c r="DR24" i="3" s="1"/>
  <c r="DO24" i="3"/>
  <c r="DP24" i="3" s="1"/>
  <c r="DL24" i="3"/>
  <c r="DM24" i="3" s="1"/>
  <c r="DJ24" i="3"/>
  <c r="DK24" i="3" s="1"/>
  <c r="DF24" i="3"/>
  <c r="DG24" i="3" s="1"/>
  <c r="DD24" i="3"/>
  <c r="DE24" i="3" s="1"/>
  <c r="DA24" i="3"/>
  <c r="DB24" i="3" s="1"/>
  <c r="CY24" i="3"/>
  <c r="CZ24" i="3" s="1"/>
  <c r="CW24" i="3"/>
  <c r="CX24" i="3" s="1"/>
  <c r="CU24" i="3"/>
  <c r="CV24" i="3" s="1"/>
  <c r="CS24" i="3"/>
  <c r="CT24" i="3" s="1"/>
  <c r="CQ24" i="3"/>
  <c r="CR24" i="3" s="1"/>
  <c r="CO24" i="3"/>
  <c r="CP24" i="3" s="1"/>
  <c r="CM24" i="3"/>
  <c r="CN24" i="3" s="1"/>
  <c r="CK24" i="3"/>
  <c r="CL24" i="3" s="1"/>
  <c r="CI24" i="3"/>
  <c r="CJ24" i="3" s="1"/>
  <c r="CG24" i="3"/>
  <c r="CH24" i="3" s="1"/>
  <c r="CE24" i="3"/>
  <c r="CF24" i="3" s="1"/>
  <c r="CC24" i="3"/>
  <c r="CD24" i="3" s="1"/>
  <c r="CA24" i="3"/>
  <c r="CB24" i="3" s="1"/>
  <c r="BY24" i="3"/>
  <c r="BZ24" i="3" s="1"/>
  <c r="BW24" i="3"/>
  <c r="BX24" i="3" s="1"/>
  <c r="BU24" i="3"/>
  <c r="BV24" i="3" s="1"/>
  <c r="BS24" i="3"/>
  <c r="BT24" i="3" s="1"/>
  <c r="BQ24" i="3"/>
  <c r="BR24" i="3" s="1"/>
  <c r="BO24" i="3"/>
  <c r="BP24" i="3" s="1"/>
  <c r="BM24" i="3"/>
  <c r="BN24" i="3" s="1"/>
  <c r="BK24" i="3"/>
  <c r="BL24" i="3" s="1"/>
  <c r="BI24" i="3"/>
  <c r="BJ24" i="3" s="1"/>
  <c r="BG24" i="3"/>
  <c r="BH24" i="3" s="1"/>
  <c r="BE24" i="3"/>
  <c r="BF24" i="3" s="1"/>
  <c r="BC24" i="3"/>
  <c r="BD24" i="3" s="1"/>
  <c r="AB24" i="3"/>
  <c r="Y24" i="3"/>
  <c r="X24" i="3"/>
  <c r="U24" i="3"/>
  <c r="T24" i="3"/>
  <c r="Q24" i="3"/>
  <c r="N24" i="3"/>
  <c r="M24" i="3"/>
  <c r="L24" i="3"/>
  <c r="K24" i="3"/>
  <c r="J24" i="3"/>
  <c r="I24" i="3"/>
  <c r="H24" i="3"/>
  <c r="G24" i="3"/>
  <c r="F24" i="3"/>
  <c r="E24" i="3"/>
  <c r="D24" i="3"/>
  <c r="DW23" i="3"/>
  <c r="DX23" i="3" s="1"/>
  <c r="DU23" i="3"/>
  <c r="DV23" i="3" s="1"/>
  <c r="DS23" i="3"/>
  <c r="DT23" i="3" s="1"/>
  <c r="DQ23" i="3"/>
  <c r="DR23" i="3" s="1"/>
  <c r="DO23" i="3"/>
  <c r="DP23" i="3" s="1"/>
  <c r="DL23" i="3"/>
  <c r="DM23" i="3" s="1"/>
  <c r="DJ23" i="3"/>
  <c r="DK23" i="3" s="1"/>
  <c r="DF23" i="3"/>
  <c r="DG23" i="3" s="1"/>
  <c r="DD23" i="3"/>
  <c r="DE23" i="3" s="1"/>
  <c r="DA23" i="3"/>
  <c r="DB23" i="3" s="1"/>
  <c r="CY23" i="3"/>
  <c r="CZ23" i="3" s="1"/>
  <c r="CW23" i="3"/>
  <c r="CX23" i="3" s="1"/>
  <c r="CU23" i="3"/>
  <c r="CV23" i="3" s="1"/>
  <c r="CS23" i="3"/>
  <c r="CT23" i="3" s="1"/>
  <c r="CQ23" i="3"/>
  <c r="CR23" i="3" s="1"/>
  <c r="CO23" i="3"/>
  <c r="CP23" i="3" s="1"/>
  <c r="CM23" i="3"/>
  <c r="CN23" i="3" s="1"/>
  <c r="CK23" i="3"/>
  <c r="CL23" i="3" s="1"/>
  <c r="CI23" i="3"/>
  <c r="CJ23" i="3" s="1"/>
  <c r="CG23" i="3"/>
  <c r="CH23" i="3" s="1"/>
  <c r="CE23" i="3"/>
  <c r="CF23" i="3" s="1"/>
  <c r="CC23" i="3"/>
  <c r="CD23" i="3" s="1"/>
  <c r="CA23" i="3"/>
  <c r="CB23" i="3" s="1"/>
  <c r="BY23" i="3"/>
  <c r="BZ23" i="3" s="1"/>
  <c r="BW23" i="3"/>
  <c r="BX23" i="3" s="1"/>
  <c r="BU23" i="3"/>
  <c r="BV23" i="3" s="1"/>
  <c r="BS23" i="3"/>
  <c r="BT23" i="3" s="1"/>
  <c r="BQ23" i="3"/>
  <c r="BR23" i="3" s="1"/>
  <c r="BO23" i="3"/>
  <c r="BP23" i="3" s="1"/>
  <c r="BM23" i="3"/>
  <c r="BN23" i="3" s="1"/>
  <c r="BK23" i="3"/>
  <c r="BL23" i="3" s="1"/>
  <c r="BI23" i="3"/>
  <c r="BJ23" i="3" s="1"/>
  <c r="BG23" i="3"/>
  <c r="BH23" i="3" s="1"/>
  <c r="BE23" i="3"/>
  <c r="BF23" i="3" s="1"/>
  <c r="BC23" i="3"/>
  <c r="BD23" i="3" s="1"/>
  <c r="AB23" i="3"/>
  <c r="Y23" i="3"/>
  <c r="X23" i="3"/>
  <c r="U23" i="3"/>
  <c r="T23" i="3"/>
  <c r="Q23" i="3"/>
  <c r="N23" i="3"/>
  <c r="M23" i="3"/>
  <c r="L23" i="3"/>
  <c r="K23" i="3"/>
  <c r="J23" i="3"/>
  <c r="I23" i="3"/>
  <c r="H23" i="3"/>
  <c r="G23" i="3"/>
  <c r="F23" i="3"/>
  <c r="E23" i="3"/>
  <c r="D23" i="3"/>
  <c r="DW22" i="3"/>
  <c r="DX22" i="3" s="1"/>
  <c r="DU22" i="3"/>
  <c r="DV22" i="3" s="1"/>
  <c r="DS22" i="3"/>
  <c r="DT22" i="3" s="1"/>
  <c r="DQ22" i="3"/>
  <c r="DR22" i="3" s="1"/>
  <c r="DO22" i="3"/>
  <c r="DP22" i="3" s="1"/>
  <c r="DL22" i="3"/>
  <c r="DM22" i="3" s="1"/>
  <c r="DJ22" i="3"/>
  <c r="DK22" i="3" s="1"/>
  <c r="DF22" i="3"/>
  <c r="DG22" i="3" s="1"/>
  <c r="DD22" i="3"/>
  <c r="DE22" i="3" s="1"/>
  <c r="DA22" i="3"/>
  <c r="DB22" i="3" s="1"/>
  <c r="CY22" i="3"/>
  <c r="CZ22" i="3" s="1"/>
  <c r="CW22" i="3"/>
  <c r="CX22" i="3" s="1"/>
  <c r="CU22" i="3"/>
  <c r="CV22" i="3" s="1"/>
  <c r="CS22" i="3"/>
  <c r="CT22" i="3" s="1"/>
  <c r="CQ22" i="3"/>
  <c r="CR22" i="3" s="1"/>
  <c r="CO22" i="3"/>
  <c r="CP22" i="3" s="1"/>
  <c r="CM22" i="3"/>
  <c r="CN22" i="3" s="1"/>
  <c r="CK22" i="3"/>
  <c r="CL22" i="3" s="1"/>
  <c r="CI22" i="3"/>
  <c r="CJ22" i="3" s="1"/>
  <c r="CG22" i="3"/>
  <c r="CH22" i="3" s="1"/>
  <c r="CE22" i="3"/>
  <c r="CF22" i="3" s="1"/>
  <c r="CC22" i="3"/>
  <c r="CD22" i="3" s="1"/>
  <c r="CA22" i="3"/>
  <c r="CB22" i="3" s="1"/>
  <c r="BY22" i="3"/>
  <c r="BZ22" i="3" s="1"/>
  <c r="BW22" i="3"/>
  <c r="BX22" i="3" s="1"/>
  <c r="BU22" i="3"/>
  <c r="BV22" i="3" s="1"/>
  <c r="BS22" i="3"/>
  <c r="BT22" i="3" s="1"/>
  <c r="BQ22" i="3"/>
  <c r="BR22" i="3" s="1"/>
  <c r="BO22" i="3"/>
  <c r="BP22" i="3" s="1"/>
  <c r="BM22" i="3"/>
  <c r="BN22" i="3" s="1"/>
  <c r="BK22" i="3"/>
  <c r="BL22" i="3" s="1"/>
  <c r="BI22" i="3"/>
  <c r="BJ22" i="3" s="1"/>
  <c r="BG22" i="3"/>
  <c r="BH22" i="3" s="1"/>
  <c r="BE22" i="3"/>
  <c r="BF22" i="3" s="1"/>
  <c r="BC22" i="3"/>
  <c r="BD22" i="3" s="1"/>
  <c r="AB22" i="3"/>
  <c r="Y22" i="3"/>
  <c r="X22" i="3"/>
  <c r="U22" i="3"/>
  <c r="T22" i="3"/>
  <c r="Q22" i="3"/>
  <c r="N22" i="3"/>
  <c r="M22" i="3"/>
  <c r="L22" i="3"/>
  <c r="K22" i="3"/>
  <c r="J22" i="3"/>
  <c r="I22" i="3"/>
  <c r="H22" i="3"/>
  <c r="G22" i="3"/>
  <c r="F22" i="3"/>
  <c r="E22" i="3"/>
  <c r="D22" i="3"/>
  <c r="DW21" i="3"/>
  <c r="DX21" i="3" s="1"/>
  <c r="DU21" i="3"/>
  <c r="DV21" i="3" s="1"/>
  <c r="DS21" i="3"/>
  <c r="DT21" i="3" s="1"/>
  <c r="DQ21" i="3"/>
  <c r="DR21" i="3" s="1"/>
  <c r="DO21" i="3"/>
  <c r="DP21" i="3" s="1"/>
  <c r="DL21" i="3"/>
  <c r="DM21" i="3" s="1"/>
  <c r="DJ21" i="3"/>
  <c r="DK21" i="3" s="1"/>
  <c r="DF21" i="3"/>
  <c r="DG21" i="3" s="1"/>
  <c r="DD21" i="3"/>
  <c r="DE21" i="3" s="1"/>
  <c r="DA21" i="3"/>
  <c r="DB21" i="3" s="1"/>
  <c r="CY21" i="3"/>
  <c r="CZ21" i="3" s="1"/>
  <c r="CW21" i="3"/>
  <c r="CX21" i="3" s="1"/>
  <c r="CU21" i="3"/>
  <c r="CV21" i="3" s="1"/>
  <c r="CS21" i="3"/>
  <c r="CT21" i="3" s="1"/>
  <c r="CQ21" i="3"/>
  <c r="CR21" i="3" s="1"/>
  <c r="CO21" i="3"/>
  <c r="CP21" i="3" s="1"/>
  <c r="CM21" i="3"/>
  <c r="CN21" i="3" s="1"/>
  <c r="CK21" i="3"/>
  <c r="CL21" i="3" s="1"/>
  <c r="CI21" i="3"/>
  <c r="CJ21" i="3" s="1"/>
  <c r="CG21" i="3"/>
  <c r="CH21" i="3" s="1"/>
  <c r="CE21" i="3"/>
  <c r="CF21" i="3" s="1"/>
  <c r="CC21" i="3"/>
  <c r="CD21" i="3" s="1"/>
  <c r="CA21" i="3"/>
  <c r="CB21" i="3" s="1"/>
  <c r="BY21" i="3"/>
  <c r="BZ21" i="3" s="1"/>
  <c r="BW21" i="3"/>
  <c r="BX21" i="3" s="1"/>
  <c r="BU21" i="3"/>
  <c r="BV21" i="3" s="1"/>
  <c r="BS21" i="3"/>
  <c r="BT21" i="3" s="1"/>
  <c r="BQ21" i="3"/>
  <c r="BR21" i="3" s="1"/>
  <c r="BO21" i="3"/>
  <c r="BP21" i="3" s="1"/>
  <c r="BM21" i="3"/>
  <c r="BN21" i="3" s="1"/>
  <c r="BK21" i="3"/>
  <c r="BL21" i="3" s="1"/>
  <c r="BI21" i="3"/>
  <c r="BJ21" i="3" s="1"/>
  <c r="BG21" i="3"/>
  <c r="BH21" i="3" s="1"/>
  <c r="BE21" i="3"/>
  <c r="BF21" i="3" s="1"/>
  <c r="BC21" i="3"/>
  <c r="BD21" i="3" s="1"/>
  <c r="AB21" i="3"/>
  <c r="Y21" i="3"/>
  <c r="X21" i="3"/>
  <c r="U21" i="3"/>
  <c r="T21" i="3"/>
  <c r="Q21" i="3"/>
  <c r="N21" i="3"/>
  <c r="M21" i="3"/>
  <c r="L21" i="3"/>
  <c r="K21" i="3"/>
  <c r="J21" i="3"/>
  <c r="I21" i="3"/>
  <c r="H21" i="3"/>
  <c r="G21" i="3"/>
  <c r="F21" i="3"/>
  <c r="E21" i="3"/>
  <c r="D21" i="3"/>
  <c r="DW20" i="3"/>
  <c r="DX20" i="3" s="1"/>
  <c r="DU20" i="3"/>
  <c r="DV20" i="3" s="1"/>
  <c r="DS20" i="3"/>
  <c r="DT20" i="3" s="1"/>
  <c r="DQ20" i="3"/>
  <c r="DR20" i="3" s="1"/>
  <c r="DO20" i="3"/>
  <c r="DP20" i="3" s="1"/>
  <c r="DL20" i="3"/>
  <c r="DM20" i="3" s="1"/>
  <c r="DJ20" i="3"/>
  <c r="DK20" i="3" s="1"/>
  <c r="DF20" i="3"/>
  <c r="DG20" i="3" s="1"/>
  <c r="DD20" i="3"/>
  <c r="DE20" i="3" s="1"/>
  <c r="DA20" i="3"/>
  <c r="DB20" i="3" s="1"/>
  <c r="CY20" i="3"/>
  <c r="CZ20" i="3" s="1"/>
  <c r="CW20" i="3"/>
  <c r="CX20" i="3" s="1"/>
  <c r="CU20" i="3"/>
  <c r="CV20" i="3" s="1"/>
  <c r="CS20" i="3"/>
  <c r="CT20" i="3" s="1"/>
  <c r="CQ20" i="3"/>
  <c r="CR20" i="3" s="1"/>
  <c r="CO20" i="3"/>
  <c r="CP20" i="3" s="1"/>
  <c r="CM20" i="3"/>
  <c r="CN20" i="3" s="1"/>
  <c r="CK20" i="3"/>
  <c r="CL20" i="3" s="1"/>
  <c r="CI20" i="3"/>
  <c r="CJ20" i="3" s="1"/>
  <c r="CG20" i="3"/>
  <c r="CH20" i="3" s="1"/>
  <c r="CE20" i="3"/>
  <c r="CF20" i="3" s="1"/>
  <c r="CC20" i="3"/>
  <c r="CD20" i="3" s="1"/>
  <c r="CA20" i="3"/>
  <c r="CB20" i="3" s="1"/>
  <c r="BY20" i="3"/>
  <c r="BZ20" i="3" s="1"/>
  <c r="BW20" i="3"/>
  <c r="BX20" i="3" s="1"/>
  <c r="BU20" i="3"/>
  <c r="BV20" i="3" s="1"/>
  <c r="BS20" i="3"/>
  <c r="BT20" i="3" s="1"/>
  <c r="BQ20" i="3"/>
  <c r="BR20" i="3" s="1"/>
  <c r="BO20" i="3"/>
  <c r="BP20" i="3" s="1"/>
  <c r="BM20" i="3"/>
  <c r="BN20" i="3" s="1"/>
  <c r="BK20" i="3"/>
  <c r="BL20" i="3" s="1"/>
  <c r="BI20" i="3"/>
  <c r="BJ20" i="3" s="1"/>
  <c r="BG20" i="3"/>
  <c r="BH20" i="3" s="1"/>
  <c r="BE20" i="3"/>
  <c r="BF20" i="3" s="1"/>
  <c r="BC20" i="3"/>
  <c r="BD20" i="3" s="1"/>
  <c r="AB20" i="3"/>
  <c r="Y20" i="3"/>
  <c r="X20" i="3"/>
  <c r="U20" i="3"/>
  <c r="T20" i="3"/>
  <c r="Q20" i="3"/>
  <c r="N20" i="3"/>
  <c r="M20" i="3"/>
  <c r="L20" i="3"/>
  <c r="K20" i="3"/>
  <c r="J20" i="3"/>
  <c r="I20" i="3"/>
  <c r="H20" i="3"/>
  <c r="G20" i="3"/>
  <c r="F20" i="3"/>
  <c r="E20" i="3"/>
  <c r="D20" i="3"/>
  <c r="DW19" i="3"/>
  <c r="DX19" i="3" s="1"/>
  <c r="DU19" i="3"/>
  <c r="DV19" i="3" s="1"/>
  <c r="DS19" i="3"/>
  <c r="DT19" i="3" s="1"/>
  <c r="DQ19" i="3"/>
  <c r="DR19" i="3" s="1"/>
  <c r="DO19" i="3"/>
  <c r="DP19" i="3" s="1"/>
  <c r="DL19" i="3"/>
  <c r="DM19" i="3" s="1"/>
  <c r="DJ19" i="3"/>
  <c r="DK19" i="3" s="1"/>
  <c r="DF19" i="3"/>
  <c r="DG19" i="3" s="1"/>
  <c r="DD19" i="3"/>
  <c r="DE19" i="3" s="1"/>
  <c r="DA19" i="3"/>
  <c r="DB19" i="3" s="1"/>
  <c r="CY19" i="3"/>
  <c r="CZ19" i="3" s="1"/>
  <c r="CW19" i="3"/>
  <c r="CX19" i="3" s="1"/>
  <c r="CU19" i="3"/>
  <c r="CV19" i="3" s="1"/>
  <c r="CS19" i="3"/>
  <c r="CT19" i="3" s="1"/>
  <c r="CQ19" i="3"/>
  <c r="CR19" i="3" s="1"/>
  <c r="CO19" i="3"/>
  <c r="CP19" i="3" s="1"/>
  <c r="CM19" i="3"/>
  <c r="CN19" i="3" s="1"/>
  <c r="CK19" i="3"/>
  <c r="CL19" i="3" s="1"/>
  <c r="CI19" i="3"/>
  <c r="CJ19" i="3" s="1"/>
  <c r="CG19" i="3"/>
  <c r="CH19" i="3" s="1"/>
  <c r="CE19" i="3"/>
  <c r="CF19" i="3" s="1"/>
  <c r="CC19" i="3"/>
  <c r="CD19" i="3" s="1"/>
  <c r="CA19" i="3"/>
  <c r="CB19" i="3" s="1"/>
  <c r="BY19" i="3"/>
  <c r="BZ19" i="3" s="1"/>
  <c r="BW19" i="3"/>
  <c r="BX19" i="3" s="1"/>
  <c r="BU19" i="3"/>
  <c r="BV19" i="3" s="1"/>
  <c r="BS19" i="3"/>
  <c r="BT19" i="3" s="1"/>
  <c r="BQ19" i="3"/>
  <c r="BR19" i="3" s="1"/>
  <c r="BO19" i="3"/>
  <c r="BP19" i="3" s="1"/>
  <c r="BM19" i="3"/>
  <c r="BN19" i="3" s="1"/>
  <c r="BK19" i="3"/>
  <c r="BL19" i="3" s="1"/>
  <c r="BI19" i="3"/>
  <c r="BJ19" i="3" s="1"/>
  <c r="BG19" i="3"/>
  <c r="BH19" i="3" s="1"/>
  <c r="BE19" i="3"/>
  <c r="BF19" i="3" s="1"/>
  <c r="BC19" i="3"/>
  <c r="BD19" i="3" s="1"/>
  <c r="AB19" i="3"/>
  <c r="Y19" i="3"/>
  <c r="X19" i="3"/>
  <c r="U19" i="3"/>
  <c r="T19" i="3"/>
  <c r="Q19" i="3"/>
  <c r="N19" i="3"/>
  <c r="M19" i="3"/>
  <c r="L19" i="3"/>
  <c r="K19" i="3"/>
  <c r="J19" i="3"/>
  <c r="I19" i="3"/>
  <c r="H19" i="3"/>
  <c r="G19" i="3"/>
  <c r="F19" i="3"/>
  <c r="E19" i="3"/>
  <c r="D19" i="3"/>
  <c r="AS9" i="1"/>
  <c r="AR9" i="1"/>
  <c r="AQ9" i="1"/>
  <c r="AP9" i="1"/>
  <c r="AO9" i="1"/>
  <c r="AN9" i="1"/>
  <c r="AM9" i="1"/>
  <c r="AL9" i="1"/>
  <c r="AK9" i="1"/>
  <c r="AJ9" i="1"/>
  <c r="AI9" i="1"/>
  <c r="AH9" i="1"/>
  <c r="AG9" i="1"/>
  <c r="AF9" i="1"/>
  <c r="AE9" i="1"/>
  <c r="AD9" i="1"/>
  <c r="AC9" i="1"/>
  <c r="AS152" i="1"/>
  <c r="AR152" i="1"/>
  <c r="AQ152" i="1"/>
  <c r="AP152" i="1"/>
  <c r="AO152" i="1"/>
  <c r="AS115" i="1"/>
  <c r="AR115" i="1"/>
  <c r="AQ115" i="1"/>
  <c r="AP115" i="1"/>
  <c r="AO115" i="1"/>
  <c r="AS78" i="1"/>
  <c r="AR78" i="1"/>
  <c r="AQ78" i="1"/>
  <c r="AP78" i="1"/>
  <c r="AO78" i="1"/>
  <c r="AS41" i="1"/>
  <c r="AS155" i="1" s="1"/>
  <c r="AR41" i="1"/>
  <c r="AQ41" i="1"/>
  <c r="AP41" i="1"/>
  <c r="AP155" i="1" s="1"/>
  <c r="AO41" i="1"/>
  <c r="AN152" i="1"/>
  <c r="AM152" i="1"/>
  <c r="AL152" i="1"/>
  <c r="AK152" i="1"/>
  <c r="AJ152" i="1"/>
  <c r="AI152" i="1"/>
  <c r="AH152" i="1"/>
  <c r="AG152" i="1"/>
  <c r="AF152" i="1"/>
  <c r="AE152" i="1"/>
  <c r="AN115" i="1"/>
  <c r="AM115" i="1"/>
  <c r="AL115" i="1"/>
  <c r="AK115" i="1"/>
  <c r="AJ115" i="1"/>
  <c r="AI115" i="1"/>
  <c r="AH115" i="1"/>
  <c r="AG115" i="1"/>
  <c r="AF115" i="1"/>
  <c r="AE115" i="1"/>
  <c r="AN78" i="1"/>
  <c r="AM78" i="1"/>
  <c r="AL78" i="1"/>
  <c r="AK78" i="1"/>
  <c r="AJ78" i="1"/>
  <c r="AI78" i="1"/>
  <c r="AH78" i="1"/>
  <c r="AG78" i="1"/>
  <c r="AF78" i="1"/>
  <c r="AE78" i="1"/>
  <c r="AN41" i="1"/>
  <c r="AN155" i="1" s="1"/>
  <c r="AM41" i="1"/>
  <c r="AM155" i="1" s="1"/>
  <c r="AL41" i="1"/>
  <c r="AL155" i="1" s="1"/>
  <c r="AK41" i="1"/>
  <c r="AK155" i="1" s="1"/>
  <c r="AJ41" i="1"/>
  <c r="AI41" i="1"/>
  <c r="AH41" i="1"/>
  <c r="AH155" i="1" s="1"/>
  <c r="AG41" i="1"/>
  <c r="AG155" i="1" s="1"/>
  <c r="AF41" i="1"/>
  <c r="AF155" i="1" s="1"/>
  <c r="AE41" i="1"/>
  <c r="AE155" i="1" s="1"/>
  <c r="AB9" i="1"/>
  <c r="AA9" i="1"/>
  <c r="Z9" i="1"/>
  <c r="Y9" i="1"/>
  <c r="X9" i="1"/>
  <c r="W9" i="1"/>
  <c r="V9" i="1"/>
  <c r="U9" i="1"/>
  <c r="I251" i="6"/>
  <c r="F251" i="6"/>
  <c r="I250" i="6"/>
  <c r="F250" i="6"/>
  <c r="I249" i="6"/>
  <c r="F249" i="6"/>
  <c r="I248" i="6"/>
  <c r="F248" i="6"/>
  <c r="I247" i="6"/>
  <c r="F247" i="6"/>
  <c r="I246" i="6"/>
  <c r="F246" i="6"/>
  <c r="I245" i="6"/>
  <c r="F245" i="6"/>
  <c r="I244" i="6"/>
  <c r="F244" i="6"/>
  <c r="I243" i="6"/>
  <c r="F243" i="6"/>
  <c r="I242" i="6"/>
  <c r="F242" i="6"/>
  <c r="I241" i="6"/>
  <c r="F241" i="6"/>
  <c r="I240" i="6"/>
  <c r="F240" i="6"/>
  <c r="I239" i="6"/>
  <c r="F239" i="6"/>
  <c r="I238" i="6"/>
  <c r="F238" i="6"/>
  <c r="I237" i="6"/>
  <c r="F237" i="6"/>
  <c r="I236" i="6"/>
  <c r="F236" i="6"/>
  <c r="I235" i="6"/>
  <c r="F235" i="6"/>
  <c r="I234" i="6"/>
  <c r="F234" i="6"/>
  <c r="I233" i="6"/>
  <c r="F233" i="6"/>
  <c r="I232" i="6"/>
  <c r="F232" i="6"/>
  <c r="I231" i="6"/>
  <c r="F231" i="6"/>
  <c r="I230" i="6"/>
  <c r="F230" i="6"/>
  <c r="I229" i="6"/>
  <c r="F229" i="6"/>
  <c r="I228" i="6"/>
  <c r="F228" i="6"/>
  <c r="I227" i="6"/>
  <c r="F227" i="6"/>
  <c r="I226" i="6"/>
  <c r="F226" i="6"/>
  <c r="I225" i="6"/>
  <c r="F225" i="6"/>
  <c r="I224" i="6"/>
  <c r="F224" i="6"/>
  <c r="I223" i="6"/>
  <c r="F223" i="6"/>
  <c r="I222" i="6"/>
  <c r="F222" i="6"/>
  <c r="I221" i="6"/>
  <c r="F221" i="6"/>
  <c r="I220" i="6"/>
  <c r="F220" i="6"/>
  <c r="I219" i="6"/>
  <c r="F219" i="6"/>
  <c r="I218" i="6"/>
  <c r="F218" i="6"/>
  <c r="I217" i="6"/>
  <c r="F217" i="6"/>
  <c r="I216" i="6"/>
  <c r="F216" i="6"/>
  <c r="I215" i="6"/>
  <c r="F215" i="6"/>
  <c r="I214" i="6"/>
  <c r="F214" i="6"/>
  <c r="I213" i="6"/>
  <c r="F213" i="6"/>
  <c r="I212" i="6"/>
  <c r="F212" i="6"/>
  <c r="I211" i="6"/>
  <c r="F211" i="6"/>
  <c r="I210" i="6"/>
  <c r="F210" i="6"/>
  <c r="I209" i="6"/>
  <c r="F209" i="6"/>
  <c r="I208" i="6"/>
  <c r="F208" i="6"/>
  <c r="I207" i="6"/>
  <c r="F207" i="6"/>
  <c r="I206" i="6"/>
  <c r="F206" i="6"/>
  <c r="I205" i="6"/>
  <c r="F205" i="6"/>
  <c r="I204" i="6"/>
  <c r="F204" i="6"/>
  <c r="I203" i="6"/>
  <c r="F203" i="6"/>
  <c r="I202" i="6"/>
  <c r="F202" i="6"/>
  <c r="F52" i="6"/>
  <c r="I52" i="6"/>
  <c r="F53" i="6"/>
  <c r="I53" i="6"/>
  <c r="F54" i="6"/>
  <c r="I54" i="6"/>
  <c r="F55" i="6"/>
  <c r="I55" i="6"/>
  <c r="F56" i="6"/>
  <c r="I56" i="6"/>
  <c r="F57" i="6"/>
  <c r="I57" i="6"/>
  <c r="F58" i="6"/>
  <c r="I58" i="6"/>
  <c r="I201" i="6"/>
  <c r="F201" i="6"/>
  <c r="I200" i="6"/>
  <c r="F200" i="6"/>
  <c r="I199" i="6"/>
  <c r="F199" i="6"/>
  <c r="I198" i="6"/>
  <c r="F198" i="6"/>
  <c r="I197" i="6"/>
  <c r="F197" i="6"/>
  <c r="I196" i="6"/>
  <c r="F196" i="6"/>
  <c r="I195" i="6"/>
  <c r="F195" i="6"/>
  <c r="I194" i="6"/>
  <c r="F194" i="6"/>
  <c r="I193" i="6"/>
  <c r="F193" i="6"/>
  <c r="I192" i="6"/>
  <c r="F192" i="6"/>
  <c r="I191" i="6"/>
  <c r="F191" i="6"/>
  <c r="I190" i="6"/>
  <c r="F190" i="6"/>
  <c r="I189" i="6"/>
  <c r="F189" i="6"/>
  <c r="I188" i="6"/>
  <c r="F188" i="6"/>
  <c r="I187" i="6"/>
  <c r="F187" i="6"/>
  <c r="I186" i="6"/>
  <c r="F186" i="6"/>
  <c r="I185" i="6"/>
  <c r="F185" i="6"/>
  <c r="I184" i="6"/>
  <c r="F184" i="6"/>
  <c r="I183" i="6"/>
  <c r="F183" i="6"/>
  <c r="I182" i="6"/>
  <c r="F182" i="6"/>
  <c r="I181" i="6"/>
  <c r="F181" i="6"/>
  <c r="I180" i="6"/>
  <c r="F180" i="6"/>
  <c r="I179" i="6"/>
  <c r="F179" i="6"/>
  <c r="I178" i="6"/>
  <c r="F178" i="6"/>
  <c r="I177" i="6"/>
  <c r="F177" i="6"/>
  <c r="I176" i="6"/>
  <c r="F176" i="6"/>
  <c r="I175" i="6"/>
  <c r="F175" i="6"/>
  <c r="I174" i="6"/>
  <c r="F174" i="6"/>
  <c r="I173" i="6"/>
  <c r="F173" i="6"/>
  <c r="I172" i="6"/>
  <c r="F172" i="6"/>
  <c r="I171" i="6"/>
  <c r="F171" i="6"/>
  <c r="I170" i="6"/>
  <c r="F170" i="6"/>
  <c r="I169" i="6"/>
  <c r="F169" i="6"/>
  <c r="I168" i="6"/>
  <c r="F168" i="6"/>
  <c r="I167" i="6"/>
  <c r="F167" i="6"/>
  <c r="I166" i="6"/>
  <c r="F166" i="6"/>
  <c r="I165" i="6"/>
  <c r="F165" i="6"/>
  <c r="I164" i="6"/>
  <c r="F164" i="6"/>
  <c r="I163" i="6"/>
  <c r="F163" i="6"/>
  <c r="I162" i="6"/>
  <c r="F162" i="6"/>
  <c r="I161" i="6"/>
  <c r="F161" i="6"/>
  <c r="I160" i="6"/>
  <c r="F160" i="6"/>
  <c r="I159" i="6"/>
  <c r="F159" i="6"/>
  <c r="I158" i="6"/>
  <c r="F158" i="6"/>
  <c r="I157" i="6"/>
  <c r="F157" i="6"/>
  <c r="I156" i="6"/>
  <c r="F156" i="6"/>
  <c r="I155" i="6"/>
  <c r="F155" i="6"/>
  <c r="I154" i="6"/>
  <c r="F154" i="6"/>
  <c r="I153" i="6"/>
  <c r="F153" i="6"/>
  <c r="I152" i="6"/>
  <c r="F152" i="6"/>
  <c r="I151" i="6"/>
  <c r="F151" i="6"/>
  <c r="I150" i="6"/>
  <c r="F150" i="6"/>
  <c r="I149" i="6"/>
  <c r="F149" i="6"/>
  <c r="I148" i="6"/>
  <c r="F148" i="6"/>
  <c r="I147" i="6"/>
  <c r="F147" i="6"/>
  <c r="I146" i="6"/>
  <c r="F146" i="6"/>
  <c r="I145" i="6"/>
  <c r="F145" i="6"/>
  <c r="I144" i="6"/>
  <c r="F144" i="6"/>
  <c r="I143" i="6"/>
  <c r="F143" i="6"/>
  <c r="I142" i="6"/>
  <c r="F142" i="6"/>
  <c r="I141" i="6"/>
  <c r="F141" i="6"/>
  <c r="I140" i="6"/>
  <c r="F140" i="6"/>
  <c r="I139" i="6"/>
  <c r="F139" i="6"/>
  <c r="I138" i="6"/>
  <c r="F138" i="6"/>
  <c r="I137" i="6"/>
  <c r="F137" i="6"/>
  <c r="I136" i="6"/>
  <c r="F136" i="6"/>
  <c r="I135" i="6"/>
  <c r="F135" i="6"/>
  <c r="I134" i="6"/>
  <c r="F134" i="6"/>
  <c r="I133" i="6"/>
  <c r="F133" i="6"/>
  <c r="I132" i="6"/>
  <c r="F132" i="6"/>
  <c r="I131" i="6"/>
  <c r="F131" i="6"/>
  <c r="I130" i="6"/>
  <c r="F130" i="6"/>
  <c r="I129" i="6"/>
  <c r="F129" i="6"/>
  <c r="I128" i="6"/>
  <c r="F128" i="6"/>
  <c r="I127" i="6"/>
  <c r="F127" i="6"/>
  <c r="I126" i="6"/>
  <c r="F126" i="6"/>
  <c r="I125" i="6"/>
  <c r="F125" i="6"/>
  <c r="I124" i="6"/>
  <c r="F124" i="6"/>
  <c r="I123" i="6"/>
  <c r="F123" i="6"/>
  <c r="I122" i="6"/>
  <c r="F122" i="6"/>
  <c r="I121" i="6"/>
  <c r="F121" i="6"/>
  <c r="I120" i="6"/>
  <c r="F120" i="6"/>
  <c r="I119" i="6"/>
  <c r="F119" i="6"/>
  <c r="I118" i="6"/>
  <c r="F118" i="6"/>
  <c r="I117" i="6"/>
  <c r="F117" i="6"/>
  <c r="I116" i="6"/>
  <c r="F116" i="6"/>
  <c r="I115" i="6"/>
  <c r="F115" i="6"/>
  <c r="I114" i="6"/>
  <c r="F114" i="6"/>
  <c r="I113" i="6"/>
  <c r="F113" i="6"/>
  <c r="I112" i="6"/>
  <c r="F112" i="6"/>
  <c r="I111" i="6"/>
  <c r="F111" i="6"/>
  <c r="I110" i="6"/>
  <c r="F110" i="6"/>
  <c r="I109" i="6"/>
  <c r="F109" i="6"/>
  <c r="I108" i="6"/>
  <c r="F108" i="6"/>
  <c r="I107" i="6"/>
  <c r="F107" i="6"/>
  <c r="I106" i="6"/>
  <c r="F106" i="6"/>
  <c r="I105" i="6"/>
  <c r="F105" i="6"/>
  <c r="I104" i="6"/>
  <c r="F104" i="6"/>
  <c r="I103" i="6"/>
  <c r="F103" i="6"/>
  <c r="I102" i="6"/>
  <c r="F102" i="6"/>
  <c r="I101" i="6"/>
  <c r="F101" i="6"/>
  <c r="I100" i="6"/>
  <c r="F100" i="6"/>
  <c r="I99" i="6"/>
  <c r="F99" i="6"/>
  <c r="I98" i="6"/>
  <c r="F98" i="6"/>
  <c r="I97" i="6"/>
  <c r="F97" i="6"/>
  <c r="I96" i="6"/>
  <c r="F96" i="6"/>
  <c r="I95" i="6"/>
  <c r="F95" i="6"/>
  <c r="I94" i="6"/>
  <c r="F94" i="6"/>
  <c r="I93" i="6"/>
  <c r="F93" i="6"/>
  <c r="I92" i="6"/>
  <c r="F92" i="6"/>
  <c r="I91" i="6"/>
  <c r="F91" i="6"/>
  <c r="I90" i="6"/>
  <c r="F90" i="6"/>
  <c r="I89" i="6"/>
  <c r="F89" i="6"/>
  <c r="I88" i="6"/>
  <c r="F88" i="6"/>
  <c r="I87" i="6"/>
  <c r="F87" i="6"/>
  <c r="I86" i="6"/>
  <c r="F86" i="6"/>
  <c r="I85" i="6"/>
  <c r="F85" i="6"/>
  <c r="I84" i="6"/>
  <c r="F84" i="6"/>
  <c r="I83" i="6"/>
  <c r="F83" i="6"/>
  <c r="I82" i="6"/>
  <c r="F82" i="6"/>
  <c r="I81" i="6"/>
  <c r="F81" i="6"/>
  <c r="I80" i="6"/>
  <c r="F80" i="6"/>
  <c r="I79" i="6"/>
  <c r="F79" i="6"/>
  <c r="I78" i="6"/>
  <c r="F78" i="6"/>
  <c r="I77" i="6"/>
  <c r="F77" i="6"/>
  <c r="I76" i="6"/>
  <c r="F76" i="6"/>
  <c r="I75" i="6"/>
  <c r="F75" i="6"/>
  <c r="I74" i="6"/>
  <c r="F74" i="6"/>
  <c r="I73" i="6"/>
  <c r="F73" i="6"/>
  <c r="I72" i="6"/>
  <c r="F72" i="6"/>
  <c r="I71" i="6"/>
  <c r="F71" i="6"/>
  <c r="I70" i="6"/>
  <c r="F70" i="6"/>
  <c r="I69" i="6"/>
  <c r="F69" i="6"/>
  <c r="I68" i="6"/>
  <c r="F68" i="6"/>
  <c r="I67" i="6"/>
  <c r="F67" i="6"/>
  <c r="I66" i="6"/>
  <c r="F66" i="6"/>
  <c r="I65" i="6"/>
  <c r="F65" i="6"/>
  <c r="I64" i="6"/>
  <c r="F64" i="6"/>
  <c r="I63" i="6"/>
  <c r="F63" i="6"/>
  <c r="I62" i="6"/>
  <c r="F62" i="6"/>
  <c r="I61" i="6"/>
  <c r="F61" i="6"/>
  <c r="I60" i="6"/>
  <c r="F60" i="6"/>
  <c r="I59" i="6"/>
  <c r="F59" i="6"/>
  <c r="I78" i="4"/>
  <c r="I79" i="4"/>
  <c r="I80" i="4"/>
  <c r="I81" i="4"/>
  <c r="I77" i="4"/>
  <c r="G78" i="4"/>
  <c r="G79" i="4"/>
  <c r="G80" i="4"/>
  <c r="G81" i="4"/>
  <c r="G77" i="4"/>
  <c r="I71" i="4"/>
  <c r="I72" i="4"/>
  <c r="I74" i="4"/>
  <c r="G71" i="4"/>
  <c r="G72" i="4"/>
  <c r="G74" i="4"/>
  <c r="G70" i="4"/>
  <c r="I47" i="4"/>
  <c r="I48" i="4"/>
  <c r="I49" i="4"/>
  <c r="I50" i="4"/>
  <c r="I51" i="4"/>
  <c r="I52" i="4"/>
  <c r="I53" i="4"/>
  <c r="I54" i="4"/>
  <c r="I56" i="4"/>
  <c r="I57" i="4"/>
  <c r="I58" i="4"/>
  <c r="I59" i="4"/>
  <c r="I60" i="4"/>
  <c r="I61" i="4"/>
  <c r="I62" i="4"/>
  <c r="I63" i="4"/>
  <c r="I64" i="4"/>
  <c r="I65" i="4"/>
  <c r="I66" i="4"/>
  <c r="I67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44" i="4"/>
  <c r="DO130" i="3"/>
  <c r="DP130" i="3" s="1"/>
  <c r="DO131" i="3"/>
  <c r="DP131" i="3" s="1"/>
  <c r="DO132" i="3"/>
  <c r="DP132" i="3" s="1"/>
  <c r="DO133" i="3"/>
  <c r="DP133" i="3" s="1"/>
  <c r="DO134" i="3"/>
  <c r="DP134" i="3" s="1"/>
  <c r="DO135" i="3"/>
  <c r="DP135" i="3" s="1"/>
  <c r="DO136" i="3"/>
  <c r="DP136" i="3" s="1"/>
  <c r="DO137" i="3"/>
  <c r="DP137" i="3" s="1"/>
  <c r="DO138" i="3"/>
  <c r="DP138" i="3" s="1"/>
  <c r="DO139" i="3"/>
  <c r="DP139" i="3" s="1"/>
  <c r="DO140" i="3"/>
  <c r="DP140" i="3" s="1"/>
  <c r="DO141" i="3"/>
  <c r="DP141" i="3" s="1"/>
  <c r="DO142" i="3"/>
  <c r="DP142" i="3" s="1"/>
  <c r="DO143" i="3"/>
  <c r="DP143" i="3" s="1"/>
  <c r="DO144" i="3"/>
  <c r="DP144" i="3" s="1"/>
  <c r="DO145" i="3"/>
  <c r="DP145" i="3" s="1"/>
  <c r="DO146" i="3"/>
  <c r="DP146" i="3" s="1"/>
  <c r="DO147" i="3"/>
  <c r="DP147" i="3" s="1"/>
  <c r="DO148" i="3"/>
  <c r="DP148" i="3" s="1"/>
  <c r="DO119" i="3"/>
  <c r="DP119" i="3" s="1"/>
  <c r="DO93" i="3"/>
  <c r="DP93" i="3" s="1"/>
  <c r="DO94" i="3"/>
  <c r="DP94" i="3" s="1"/>
  <c r="DO95" i="3"/>
  <c r="DP95" i="3" s="1"/>
  <c r="DO96" i="3"/>
  <c r="DP96" i="3" s="1"/>
  <c r="DO97" i="3"/>
  <c r="DP97" i="3" s="1"/>
  <c r="DO98" i="3"/>
  <c r="DP98" i="3" s="1"/>
  <c r="DO99" i="3"/>
  <c r="DP99" i="3" s="1"/>
  <c r="DO100" i="3"/>
  <c r="DP100" i="3" s="1"/>
  <c r="DO101" i="3"/>
  <c r="DP101" i="3" s="1"/>
  <c r="DO102" i="3"/>
  <c r="DP102" i="3" s="1"/>
  <c r="DO103" i="3"/>
  <c r="DP103" i="3" s="1"/>
  <c r="DO104" i="3"/>
  <c r="DP104" i="3" s="1"/>
  <c r="DO105" i="3"/>
  <c r="DO106" i="3"/>
  <c r="DP106" i="3" s="1"/>
  <c r="DO107" i="3"/>
  <c r="DO108" i="3"/>
  <c r="DP108" i="3" s="1"/>
  <c r="DO109" i="3"/>
  <c r="DO110" i="3"/>
  <c r="DO111" i="3"/>
  <c r="DO82" i="3"/>
  <c r="DO46" i="3"/>
  <c r="DO47" i="3"/>
  <c r="DO48" i="3"/>
  <c r="DO49" i="3"/>
  <c r="DP49" i="3" s="1"/>
  <c r="DO50" i="3"/>
  <c r="DP50" i="3" s="1"/>
  <c r="DO51" i="3"/>
  <c r="DO52" i="3"/>
  <c r="DO53" i="3"/>
  <c r="DO54" i="3"/>
  <c r="DO55" i="3"/>
  <c r="DP55" i="3" s="1"/>
  <c r="DO66" i="3"/>
  <c r="DP66" i="3" s="1"/>
  <c r="DO67" i="3"/>
  <c r="DP67" i="3" s="1"/>
  <c r="DO68" i="3"/>
  <c r="DP68" i="3" s="1"/>
  <c r="DO69" i="3"/>
  <c r="DO70" i="3"/>
  <c r="DO71" i="3"/>
  <c r="DP71" i="3" s="1"/>
  <c r="DO72" i="3"/>
  <c r="DP72" i="3" s="1"/>
  <c r="DO73" i="3"/>
  <c r="DO74" i="3"/>
  <c r="DO45" i="3"/>
  <c r="DO9" i="3"/>
  <c r="DO10" i="3"/>
  <c r="DO11" i="3"/>
  <c r="DO12" i="3"/>
  <c r="DO13" i="3"/>
  <c r="DO14" i="3"/>
  <c r="DP14" i="3" s="1"/>
  <c r="DO15" i="3"/>
  <c r="DP15" i="3" s="1"/>
  <c r="DO16" i="3"/>
  <c r="DP16" i="3" s="1"/>
  <c r="DO17" i="3"/>
  <c r="DP17" i="3" s="1"/>
  <c r="DO18" i="3"/>
  <c r="DP18" i="3" s="1"/>
  <c r="DO29" i="3"/>
  <c r="DO30" i="3"/>
  <c r="DP30" i="3" s="1"/>
  <c r="DO31" i="3"/>
  <c r="DO32" i="3"/>
  <c r="DO33" i="3"/>
  <c r="DP33" i="3" s="1"/>
  <c r="DO34" i="3"/>
  <c r="DP34" i="3" s="1"/>
  <c r="DO35" i="3"/>
  <c r="DP35" i="3" s="1"/>
  <c r="DO36" i="3"/>
  <c r="DP36" i="3" s="1"/>
  <c r="DO37" i="3"/>
  <c r="DP37" i="3" s="1"/>
  <c r="DO8" i="3"/>
  <c r="DP8" i="3" s="1"/>
  <c r="DO153" i="3"/>
  <c r="DP111" i="3"/>
  <c r="DP110" i="3"/>
  <c r="DP109" i="3"/>
  <c r="DP107" i="3"/>
  <c r="DP105" i="3"/>
  <c r="DP82" i="3"/>
  <c r="DP74" i="3"/>
  <c r="DP73" i="3"/>
  <c r="DP70" i="3"/>
  <c r="DP69" i="3"/>
  <c r="DP54" i="3"/>
  <c r="DP53" i="3"/>
  <c r="DP52" i="3"/>
  <c r="DP51" i="3"/>
  <c r="DP48" i="3"/>
  <c r="DP47" i="3"/>
  <c r="DP46" i="3"/>
  <c r="DP45" i="3"/>
  <c r="DP32" i="3"/>
  <c r="DP31" i="3"/>
  <c r="DP29" i="3"/>
  <c r="DP13" i="3"/>
  <c r="DP12" i="3"/>
  <c r="DP11" i="3"/>
  <c r="DP10" i="3"/>
  <c r="DP9" i="3"/>
  <c r="CQ130" i="3"/>
  <c r="CR130" i="3" s="1"/>
  <c r="CQ131" i="3"/>
  <c r="CR131" i="3" s="1"/>
  <c r="CQ132" i="3"/>
  <c r="CR132" i="3" s="1"/>
  <c r="CQ133" i="3"/>
  <c r="CR133" i="3" s="1"/>
  <c r="CQ134" i="3"/>
  <c r="CR134" i="3" s="1"/>
  <c r="CQ135" i="3"/>
  <c r="CR135" i="3" s="1"/>
  <c r="CQ136" i="3"/>
  <c r="CR136" i="3" s="1"/>
  <c r="CQ137" i="3"/>
  <c r="CR137" i="3" s="1"/>
  <c r="CQ138" i="3"/>
  <c r="CR138" i="3" s="1"/>
  <c r="CQ139" i="3"/>
  <c r="CR139" i="3" s="1"/>
  <c r="CQ140" i="3"/>
  <c r="CR140" i="3" s="1"/>
  <c r="CQ141" i="3"/>
  <c r="CR141" i="3" s="1"/>
  <c r="CQ142" i="3"/>
  <c r="CR142" i="3" s="1"/>
  <c r="CQ143" i="3"/>
  <c r="CR143" i="3" s="1"/>
  <c r="CQ144" i="3"/>
  <c r="CR144" i="3" s="1"/>
  <c r="CQ145" i="3"/>
  <c r="CR145" i="3" s="1"/>
  <c r="CQ146" i="3"/>
  <c r="CR146" i="3" s="1"/>
  <c r="CQ147" i="3"/>
  <c r="CR147" i="3" s="1"/>
  <c r="CQ148" i="3"/>
  <c r="CR148" i="3" s="1"/>
  <c r="CO130" i="3"/>
  <c r="CP130" i="3" s="1"/>
  <c r="CO131" i="3"/>
  <c r="CP131" i="3" s="1"/>
  <c r="CO132" i="3"/>
  <c r="CP132" i="3" s="1"/>
  <c r="CO133" i="3"/>
  <c r="CP133" i="3" s="1"/>
  <c r="CO134" i="3"/>
  <c r="CP134" i="3" s="1"/>
  <c r="CO135" i="3"/>
  <c r="CP135" i="3" s="1"/>
  <c r="CO136" i="3"/>
  <c r="CP136" i="3" s="1"/>
  <c r="CO137" i="3"/>
  <c r="CP137" i="3" s="1"/>
  <c r="CO138" i="3"/>
  <c r="CP138" i="3" s="1"/>
  <c r="CO139" i="3"/>
  <c r="CP139" i="3" s="1"/>
  <c r="CO140" i="3"/>
  <c r="CP140" i="3" s="1"/>
  <c r="CO141" i="3"/>
  <c r="CP141" i="3" s="1"/>
  <c r="CO142" i="3"/>
  <c r="CP142" i="3" s="1"/>
  <c r="CO143" i="3"/>
  <c r="CP143" i="3" s="1"/>
  <c r="CO144" i="3"/>
  <c r="CP144" i="3" s="1"/>
  <c r="CO145" i="3"/>
  <c r="CP145" i="3" s="1"/>
  <c r="CO146" i="3"/>
  <c r="CP146" i="3" s="1"/>
  <c r="CO147" i="3"/>
  <c r="CP147" i="3" s="1"/>
  <c r="CO148" i="3"/>
  <c r="CP148" i="3" s="1"/>
  <c r="CO119" i="3"/>
  <c r="CP119" i="3" s="1"/>
  <c r="CO93" i="3"/>
  <c r="CP93" i="3" s="1"/>
  <c r="CO94" i="3"/>
  <c r="CP94" i="3" s="1"/>
  <c r="CO95" i="3"/>
  <c r="CP95" i="3" s="1"/>
  <c r="CO96" i="3"/>
  <c r="CP96" i="3" s="1"/>
  <c r="CO97" i="3"/>
  <c r="CP97" i="3" s="1"/>
  <c r="CO98" i="3"/>
  <c r="CP98" i="3" s="1"/>
  <c r="CO99" i="3"/>
  <c r="CP99" i="3" s="1"/>
  <c r="CO100" i="3"/>
  <c r="CP100" i="3" s="1"/>
  <c r="CO101" i="3"/>
  <c r="CP101" i="3" s="1"/>
  <c r="CO102" i="3"/>
  <c r="CP102" i="3" s="1"/>
  <c r="CO103" i="3"/>
  <c r="CP103" i="3" s="1"/>
  <c r="CO104" i="3"/>
  <c r="CP104" i="3" s="1"/>
  <c r="CO105" i="3"/>
  <c r="CP105" i="3" s="1"/>
  <c r="CO106" i="3"/>
  <c r="CP106" i="3" s="1"/>
  <c r="CO107" i="3"/>
  <c r="CP107" i="3" s="1"/>
  <c r="CO108" i="3"/>
  <c r="CP108" i="3" s="1"/>
  <c r="CO109" i="3"/>
  <c r="CP109" i="3" s="1"/>
  <c r="CO110" i="3"/>
  <c r="CP110" i="3" s="1"/>
  <c r="CO111" i="3"/>
  <c r="CP111" i="3" s="1"/>
  <c r="CO82" i="3"/>
  <c r="CP82" i="3" s="1"/>
  <c r="CO46" i="3"/>
  <c r="CP46" i="3" s="1"/>
  <c r="CO47" i="3"/>
  <c r="CP47" i="3" s="1"/>
  <c r="CO48" i="3"/>
  <c r="CP48" i="3" s="1"/>
  <c r="CO49" i="3"/>
  <c r="CP49" i="3" s="1"/>
  <c r="CO50" i="3"/>
  <c r="CP50" i="3" s="1"/>
  <c r="CO51" i="3"/>
  <c r="CP51" i="3" s="1"/>
  <c r="CO52" i="3"/>
  <c r="CP52" i="3" s="1"/>
  <c r="CO53" i="3"/>
  <c r="CP53" i="3" s="1"/>
  <c r="CO54" i="3"/>
  <c r="CP54" i="3" s="1"/>
  <c r="CO55" i="3"/>
  <c r="CP55" i="3" s="1"/>
  <c r="CO66" i="3"/>
  <c r="CP66" i="3" s="1"/>
  <c r="CO67" i="3"/>
  <c r="CP67" i="3" s="1"/>
  <c r="CO68" i="3"/>
  <c r="CP68" i="3" s="1"/>
  <c r="CO69" i="3"/>
  <c r="CP69" i="3" s="1"/>
  <c r="CO70" i="3"/>
  <c r="CP70" i="3" s="1"/>
  <c r="CO71" i="3"/>
  <c r="CP71" i="3" s="1"/>
  <c r="CO72" i="3"/>
  <c r="CP72" i="3" s="1"/>
  <c r="CO73" i="3"/>
  <c r="CP73" i="3" s="1"/>
  <c r="CO74" i="3"/>
  <c r="CP74" i="3" s="1"/>
  <c r="CO45" i="3"/>
  <c r="CP45" i="3" s="1"/>
  <c r="CO9" i="3"/>
  <c r="CP9" i="3" s="1"/>
  <c r="CO10" i="3"/>
  <c r="CP10" i="3" s="1"/>
  <c r="CO11" i="3"/>
  <c r="CP11" i="3" s="1"/>
  <c r="CO12" i="3"/>
  <c r="CP12" i="3" s="1"/>
  <c r="CO13" i="3"/>
  <c r="CP13" i="3" s="1"/>
  <c r="CO14" i="3"/>
  <c r="CP14" i="3" s="1"/>
  <c r="CO15" i="3"/>
  <c r="CP15" i="3" s="1"/>
  <c r="CO16" i="3"/>
  <c r="CP16" i="3" s="1"/>
  <c r="CO17" i="3"/>
  <c r="CP17" i="3" s="1"/>
  <c r="CO18" i="3"/>
  <c r="CP18" i="3" s="1"/>
  <c r="CO29" i="3"/>
  <c r="CP29" i="3" s="1"/>
  <c r="CO30" i="3"/>
  <c r="CP30" i="3" s="1"/>
  <c r="CO31" i="3"/>
  <c r="CP31" i="3" s="1"/>
  <c r="CO32" i="3"/>
  <c r="CP32" i="3" s="1"/>
  <c r="CO33" i="3"/>
  <c r="CP33" i="3" s="1"/>
  <c r="CO34" i="3"/>
  <c r="CP34" i="3" s="1"/>
  <c r="CO35" i="3"/>
  <c r="CP35" i="3" s="1"/>
  <c r="CO36" i="3"/>
  <c r="CP36" i="3" s="1"/>
  <c r="CO37" i="3"/>
  <c r="CP37" i="3" s="1"/>
  <c r="CO8" i="3"/>
  <c r="CP8" i="3" s="1"/>
  <c r="S39" i="3"/>
  <c r="BC130" i="3"/>
  <c r="BD130" i="3" s="1"/>
  <c r="BE130" i="3"/>
  <c r="BF130" i="3" s="1"/>
  <c r="BG130" i="3"/>
  <c r="BH130" i="3" s="1"/>
  <c r="BI130" i="3"/>
  <c r="BJ130" i="3" s="1"/>
  <c r="BK130" i="3"/>
  <c r="BL130" i="3" s="1"/>
  <c r="BM130" i="3"/>
  <c r="BN130" i="3" s="1"/>
  <c r="BO130" i="3"/>
  <c r="BP130" i="3" s="1"/>
  <c r="BQ130" i="3"/>
  <c r="BR130" i="3" s="1"/>
  <c r="BS130" i="3"/>
  <c r="BT130" i="3" s="1"/>
  <c r="BU130" i="3"/>
  <c r="BV130" i="3" s="1"/>
  <c r="BW130" i="3"/>
  <c r="BX130" i="3" s="1"/>
  <c r="BY130" i="3"/>
  <c r="BZ130" i="3" s="1"/>
  <c r="CA130" i="3"/>
  <c r="CB130" i="3" s="1"/>
  <c r="CC130" i="3"/>
  <c r="CD130" i="3" s="1"/>
  <c r="CE130" i="3"/>
  <c r="CF130" i="3" s="1"/>
  <c r="CG130" i="3"/>
  <c r="CH130" i="3" s="1"/>
  <c r="CI130" i="3"/>
  <c r="CJ130" i="3" s="1"/>
  <c r="CK130" i="3"/>
  <c r="CL130" i="3" s="1"/>
  <c r="CM130" i="3"/>
  <c r="CN130" i="3" s="1"/>
  <c r="CS130" i="3"/>
  <c r="CT130" i="3" s="1"/>
  <c r="CU130" i="3"/>
  <c r="CV130" i="3" s="1"/>
  <c r="CW130" i="3"/>
  <c r="CX130" i="3" s="1"/>
  <c r="CY130" i="3"/>
  <c r="CZ130" i="3" s="1"/>
  <c r="DA130" i="3"/>
  <c r="DB130" i="3" s="1"/>
  <c r="DD130" i="3"/>
  <c r="DE130" i="3" s="1"/>
  <c r="DF130" i="3"/>
  <c r="DG130" i="3" s="1"/>
  <c r="DJ130" i="3"/>
  <c r="DK130" i="3" s="1"/>
  <c r="DL130" i="3"/>
  <c r="DM130" i="3" s="1"/>
  <c r="DQ130" i="3"/>
  <c r="DR130" i="3" s="1"/>
  <c r="DS130" i="3"/>
  <c r="DT130" i="3" s="1"/>
  <c r="DU130" i="3"/>
  <c r="DV130" i="3" s="1"/>
  <c r="DW130" i="3"/>
  <c r="DX130" i="3" s="1"/>
  <c r="BC131" i="3"/>
  <c r="BD131" i="3" s="1"/>
  <c r="BE131" i="3"/>
  <c r="BF131" i="3" s="1"/>
  <c r="BG131" i="3"/>
  <c r="BH131" i="3" s="1"/>
  <c r="BI131" i="3"/>
  <c r="BJ131" i="3" s="1"/>
  <c r="BK131" i="3"/>
  <c r="BL131" i="3" s="1"/>
  <c r="BM131" i="3"/>
  <c r="BN131" i="3" s="1"/>
  <c r="BO131" i="3"/>
  <c r="BP131" i="3" s="1"/>
  <c r="BQ131" i="3"/>
  <c r="BR131" i="3" s="1"/>
  <c r="BS131" i="3"/>
  <c r="BT131" i="3" s="1"/>
  <c r="BU131" i="3"/>
  <c r="BV131" i="3" s="1"/>
  <c r="BW131" i="3"/>
  <c r="BX131" i="3" s="1"/>
  <c r="BY131" i="3"/>
  <c r="BZ131" i="3" s="1"/>
  <c r="CA131" i="3"/>
  <c r="CB131" i="3" s="1"/>
  <c r="CC131" i="3"/>
  <c r="CD131" i="3" s="1"/>
  <c r="CE131" i="3"/>
  <c r="CF131" i="3" s="1"/>
  <c r="CG131" i="3"/>
  <c r="CH131" i="3" s="1"/>
  <c r="CI131" i="3"/>
  <c r="CJ131" i="3" s="1"/>
  <c r="CK131" i="3"/>
  <c r="CL131" i="3" s="1"/>
  <c r="CM131" i="3"/>
  <c r="CN131" i="3" s="1"/>
  <c r="CS131" i="3"/>
  <c r="CT131" i="3" s="1"/>
  <c r="CU131" i="3"/>
  <c r="CV131" i="3" s="1"/>
  <c r="CW131" i="3"/>
  <c r="CX131" i="3" s="1"/>
  <c r="CY131" i="3"/>
  <c r="CZ131" i="3" s="1"/>
  <c r="DA131" i="3"/>
  <c r="DB131" i="3" s="1"/>
  <c r="DD131" i="3"/>
  <c r="DE131" i="3" s="1"/>
  <c r="DF131" i="3"/>
  <c r="DG131" i="3" s="1"/>
  <c r="DJ131" i="3"/>
  <c r="DK131" i="3" s="1"/>
  <c r="DL131" i="3"/>
  <c r="DM131" i="3" s="1"/>
  <c r="DQ131" i="3"/>
  <c r="DR131" i="3" s="1"/>
  <c r="DS131" i="3"/>
  <c r="DT131" i="3" s="1"/>
  <c r="DU131" i="3"/>
  <c r="DV131" i="3" s="1"/>
  <c r="DW131" i="3"/>
  <c r="DX131" i="3" s="1"/>
  <c r="BC132" i="3"/>
  <c r="BD132" i="3" s="1"/>
  <c r="BE132" i="3"/>
  <c r="BF132" i="3" s="1"/>
  <c r="BG132" i="3"/>
  <c r="BH132" i="3" s="1"/>
  <c r="BI132" i="3"/>
  <c r="BJ132" i="3" s="1"/>
  <c r="BK132" i="3"/>
  <c r="BL132" i="3" s="1"/>
  <c r="BM132" i="3"/>
  <c r="BN132" i="3" s="1"/>
  <c r="BO132" i="3"/>
  <c r="BP132" i="3" s="1"/>
  <c r="BQ132" i="3"/>
  <c r="BR132" i="3" s="1"/>
  <c r="BS132" i="3"/>
  <c r="BT132" i="3" s="1"/>
  <c r="BU132" i="3"/>
  <c r="BV132" i="3" s="1"/>
  <c r="BW132" i="3"/>
  <c r="BX132" i="3" s="1"/>
  <c r="BY132" i="3"/>
  <c r="BZ132" i="3" s="1"/>
  <c r="CA132" i="3"/>
  <c r="CB132" i="3" s="1"/>
  <c r="CC132" i="3"/>
  <c r="CD132" i="3" s="1"/>
  <c r="CE132" i="3"/>
  <c r="CF132" i="3" s="1"/>
  <c r="CG132" i="3"/>
  <c r="CH132" i="3" s="1"/>
  <c r="CI132" i="3"/>
  <c r="CJ132" i="3" s="1"/>
  <c r="CK132" i="3"/>
  <c r="CL132" i="3" s="1"/>
  <c r="CM132" i="3"/>
  <c r="CN132" i="3" s="1"/>
  <c r="CS132" i="3"/>
  <c r="CT132" i="3" s="1"/>
  <c r="CU132" i="3"/>
  <c r="CV132" i="3" s="1"/>
  <c r="CW132" i="3"/>
  <c r="CX132" i="3" s="1"/>
  <c r="CY132" i="3"/>
  <c r="CZ132" i="3" s="1"/>
  <c r="DA132" i="3"/>
  <c r="DB132" i="3" s="1"/>
  <c r="DD132" i="3"/>
  <c r="DE132" i="3" s="1"/>
  <c r="DF132" i="3"/>
  <c r="DG132" i="3" s="1"/>
  <c r="DJ132" i="3"/>
  <c r="DK132" i="3" s="1"/>
  <c r="DL132" i="3"/>
  <c r="DM132" i="3" s="1"/>
  <c r="DQ132" i="3"/>
  <c r="DR132" i="3" s="1"/>
  <c r="DS132" i="3"/>
  <c r="DT132" i="3" s="1"/>
  <c r="DU132" i="3"/>
  <c r="DV132" i="3" s="1"/>
  <c r="DW132" i="3"/>
  <c r="DX132" i="3" s="1"/>
  <c r="BC133" i="3"/>
  <c r="BD133" i="3" s="1"/>
  <c r="BE133" i="3"/>
  <c r="BF133" i="3" s="1"/>
  <c r="BG133" i="3"/>
  <c r="BH133" i="3" s="1"/>
  <c r="BI133" i="3"/>
  <c r="BJ133" i="3" s="1"/>
  <c r="BK133" i="3"/>
  <c r="BL133" i="3" s="1"/>
  <c r="BM133" i="3"/>
  <c r="BN133" i="3" s="1"/>
  <c r="BO133" i="3"/>
  <c r="BP133" i="3" s="1"/>
  <c r="BQ133" i="3"/>
  <c r="BR133" i="3" s="1"/>
  <c r="BS133" i="3"/>
  <c r="BT133" i="3" s="1"/>
  <c r="BU133" i="3"/>
  <c r="BV133" i="3" s="1"/>
  <c r="BW133" i="3"/>
  <c r="BX133" i="3" s="1"/>
  <c r="BY133" i="3"/>
  <c r="BZ133" i="3" s="1"/>
  <c r="CA133" i="3"/>
  <c r="CB133" i="3" s="1"/>
  <c r="CC133" i="3"/>
  <c r="CD133" i="3" s="1"/>
  <c r="CE133" i="3"/>
  <c r="CF133" i="3" s="1"/>
  <c r="CG133" i="3"/>
  <c r="CH133" i="3" s="1"/>
  <c r="CI133" i="3"/>
  <c r="CJ133" i="3" s="1"/>
  <c r="CK133" i="3"/>
  <c r="CL133" i="3" s="1"/>
  <c r="CM133" i="3"/>
  <c r="CN133" i="3" s="1"/>
  <c r="CS133" i="3"/>
  <c r="CT133" i="3" s="1"/>
  <c r="CU133" i="3"/>
  <c r="CV133" i="3" s="1"/>
  <c r="CW133" i="3"/>
  <c r="CX133" i="3" s="1"/>
  <c r="CY133" i="3"/>
  <c r="CZ133" i="3" s="1"/>
  <c r="DA133" i="3"/>
  <c r="DB133" i="3" s="1"/>
  <c r="DD133" i="3"/>
  <c r="DE133" i="3" s="1"/>
  <c r="DF133" i="3"/>
  <c r="DG133" i="3" s="1"/>
  <c r="DJ133" i="3"/>
  <c r="DK133" i="3" s="1"/>
  <c r="DL133" i="3"/>
  <c r="DM133" i="3" s="1"/>
  <c r="DQ133" i="3"/>
  <c r="DR133" i="3" s="1"/>
  <c r="DS133" i="3"/>
  <c r="DT133" i="3" s="1"/>
  <c r="DU133" i="3"/>
  <c r="DV133" i="3" s="1"/>
  <c r="DW133" i="3"/>
  <c r="DX133" i="3" s="1"/>
  <c r="BC134" i="3"/>
  <c r="BD134" i="3" s="1"/>
  <c r="BE134" i="3"/>
  <c r="BF134" i="3" s="1"/>
  <c r="BG134" i="3"/>
  <c r="BH134" i="3" s="1"/>
  <c r="BI134" i="3"/>
  <c r="BJ134" i="3" s="1"/>
  <c r="BK134" i="3"/>
  <c r="BL134" i="3" s="1"/>
  <c r="BM134" i="3"/>
  <c r="BN134" i="3" s="1"/>
  <c r="BO134" i="3"/>
  <c r="BP134" i="3" s="1"/>
  <c r="BQ134" i="3"/>
  <c r="BR134" i="3" s="1"/>
  <c r="BS134" i="3"/>
  <c r="BT134" i="3" s="1"/>
  <c r="BU134" i="3"/>
  <c r="BV134" i="3" s="1"/>
  <c r="BW134" i="3"/>
  <c r="BX134" i="3" s="1"/>
  <c r="BY134" i="3"/>
  <c r="BZ134" i="3" s="1"/>
  <c r="CA134" i="3"/>
  <c r="CB134" i="3" s="1"/>
  <c r="CC134" i="3"/>
  <c r="CD134" i="3" s="1"/>
  <c r="CE134" i="3"/>
  <c r="CF134" i="3" s="1"/>
  <c r="CG134" i="3"/>
  <c r="CH134" i="3" s="1"/>
  <c r="CI134" i="3"/>
  <c r="CJ134" i="3" s="1"/>
  <c r="CK134" i="3"/>
  <c r="CL134" i="3" s="1"/>
  <c r="CM134" i="3"/>
  <c r="CN134" i="3" s="1"/>
  <c r="CS134" i="3"/>
  <c r="CT134" i="3" s="1"/>
  <c r="CU134" i="3"/>
  <c r="CV134" i="3" s="1"/>
  <c r="CW134" i="3"/>
  <c r="CX134" i="3" s="1"/>
  <c r="CY134" i="3"/>
  <c r="CZ134" i="3" s="1"/>
  <c r="DA134" i="3"/>
  <c r="DB134" i="3" s="1"/>
  <c r="DD134" i="3"/>
  <c r="DE134" i="3" s="1"/>
  <c r="DF134" i="3"/>
  <c r="DG134" i="3" s="1"/>
  <c r="DJ134" i="3"/>
  <c r="DK134" i="3" s="1"/>
  <c r="DL134" i="3"/>
  <c r="DM134" i="3" s="1"/>
  <c r="DQ134" i="3"/>
  <c r="DR134" i="3" s="1"/>
  <c r="DS134" i="3"/>
  <c r="DT134" i="3" s="1"/>
  <c r="DU134" i="3"/>
  <c r="DV134" i="3" s="1"/>
  <c r="DW134" i="3"/>
  <c r="DX134" i="3" s="1"/>
  <c r="BC135" i="3"/>
  <c r="BD135" i="3" s="1"/>
  <c r="BE135" i="3"/>
  <c r="BF135" i="3" s="1"/>
  <c r="BG135" i="3"/>
  <c r="BH135" i="3" s="1"/>
  <c r="BI135" i="3"/>
  <c r="BJ135" i="3" s="1"/>
  <c r="BK135" i="3"/>
  <c r="BL135" i="3" s="1"/>
  <c r="BM135" i="3"/>
  <c r="BN135" i="3" s="1"/>
  <c r="BO135" i="3"/>
  <c r="BP135" i="3" s="1"/>
  <c r="BQ135" i="3"/>
  <c r="BR135" i="3" s="1"/>
  <c r="BS135" i="3"/>
  <c r="BT135" i="3" s="1"/>
  <c r="BU135" i="3"/>
  <c r="BV135" i="3" s="1"/>
  <c r="BW135" i="3"/>
  <c r="BX135" i="3" s="1"/>
  <c r="BY135" i="3"/>
  <c r="BZ135" i="3" s="1"/>
  <c r="CA135" i="3"/>
  <c r="CB135" i="3" s="1"/>
  <c r="CC135" i="3"/>
  <c r="CD135" i="3" s="1"/>
  <c r="CE135" i="3"/>
  <c r="CF135" i="3" s="1"/>
  <c r="CG135" i="3"/>
  <c r="CH135" i="3" s="1"/>
  <c r="CI135" i="3"/>
  <c r="CJ135" i="3" s="1"/>
  <c r="CK135" i="3"/>
  <c r="CL135" i="3" s="1"/>
  <c r="CM135" i="3"/>
  <c r="CN135" i="3" s="1"/>
  <c r="CS135" i="3"/>
  <c r="CT135" i="3" s="1"/>
  <c r="CU135" i="3"/>
  <c r="CV135" i="3" s="1"/>
  <c r="CW135" i="3"/>
  <c r="CX135" i="3" s="1"/>
  <c r="CY135" i="3"/>
  <c r="CZ135" i="3" s="1"/>
  <c r="DA135" i="3"/>
  <c r="DB135" i="3" s="1"/>
  <c r="DD135" i="3"/>
  <c r="DE135" i="3" s="1"/>
  <c r="DF135" i="3"/>
  <c r="DG135" i="3" s="1"/>
  <c r="DJ135" i="3"/>
  <c r="DK135" i="3" s="1"/>
  <c r="DL135" i="3"/>
  <c r="DM135" i="3" s="1"/>
  <c r="DQ135" i="3"/>
  <c r="DR135" i="3" s="1"/>
  <c r="DS135" i="3"/>
  <c r="DT135" i="3" s="1"/>
  <c r="DU135" i="3"/>
  <c r="DV135" i="3" s="1"/>
  <c r="DW135" i="3"/>
  <c r="DX135" i="3" s="1"/>
  <c r="BC136" i="3"/>
  <c r="BD136" i="3" s="1"/>
  <c r="BE136" i="3"/>
  <c r="BF136" i="3" s="1"/>
  <c r="BG136" i="3"/>
  <c r="BH136" i="3" s="1"/>
  <c r="BI136" i="3"/>
  <c r="BJ136" i="3" s="1"/>
  <c r="BK136" i="3"/>
  <c r="BL136" i="3" s="1"/>
  <c r="BM136" i="3"/>
  <c r="BN136" i="3" s="1"/>
  <c r="BO136" i="3"/>
  <c r="BP136" i="3" s="1"/>
  <c r="BQ136" i="3"/>
  <c r="BR136" i="3" s="1"/>
  <c r="BS136" i="3"/>
  <c r="BT136" i="3" s="1"/>
  <c r="BU136" i="3"/>
  <c r="BV136" i="3" s="1"/>
  <c r="BW136" i="3"/>
  <c r="BX136" i="3" s="1"/>
  <c r="BY136" i="3"/>
  <c r="BZ136" i="3" s="1"/>
  <c r="CA136" i="3"/>
  <c r="CB136" i="3" s="1"/>
  <c r="CC136" i="3"/>
  <c r="CD136" i="3" s="1"/>
  <c r="CE136" i="3"/>
  <c r="CF136" i="3" s="1"/>
  <c r="CG136" i="3"/>
  <c r="CH136" i="3" s="1"/>
  <c r="CI136" i="3"/>
  <c r="CJ136" i="3" s="1"/>
  <c r="CK136" i="3"/>
  <c r="CL136" i="3" s="1"/>
  <c r="CM136" i="3"/>
  <c r="CN136" i="3" s="1"/>
  <c r="CS136" i="3"/>
  <c r="CT136" i="3" s="1"/>
  <c r="CU136" i="3"/>
  <c r="CV136" i="3" s="1"/>
  <c r="CW136" i="3"/>
  <c r="CX136" i="3" s="1"/>
  <c r="CY136" i="3"/>
  <c r="CZ136" i="3" s="1"/>
  <c r="DA136" i="3"/>
  <c r="DB136" i="3" s="1"/>
  <c r="DD136" i="3"/>
  <c r="DE136" i="3" s="1"/>
  <c r="DF136" i="3"/>
  <c r="DG136" i="3" s="1"/>
  <c r="DJ136" i="3"/>
  <c r="DK136" i="3" s="1"/>
  <c r="DL136" i="3"/>
  <c r="DM136" i="3" s="1"/>
  <c r="DQ136" i="3"/>
  <c r="DR136" i="3" s="1"/>
  <c r="DS136" i="3"/>
  <c r="DT136" i="3" s="1"/>
  <c r="DU136" i="3"/>
  <c r="DV136" i="3" s="1"/>
  <c r="DW136" i="3"/>
  <c r="DX136" i="3" s="1"/>
  <c r="BC137" i="3"/>
  <c r="BD137" i="3" s="1"/>
  <c r="BE137" i="3"/>
  <c r="BF137" i="3" s="1"/>
  <c r="BG137" i="3"/>
  <c r="BH137" i="3" s="1"/>
  <c r="BI137" i="3"/>
  <c r="BJ137" i="3" s="1"/>
  <c r="BK137" i="3"/>
  <c r="BL137" i="3" s="1"/>
  <c r="BM137" i="3"/>
  <c r="BN137" i="3" s="1"/>
  <c r="BO137" i="3"/>
  <c r="BP137" i="3" s="1"/>
  <c r="BQ137" i="3"/>
  <c r="BR137" i="3" s="1"/>
  <c r="BS137" i="3"/>
  <c r="BT137" i="3" s="1"/>
  <c r="BU137" i="3"/>
  <c r="BV137" i="3" s="1"/>
  <c r="BW137" i="3"/>
  <c r="BX137" i="3" s="1"/>
  <c r="BY137" i="3"/>
  <c r="BZ137" i="3" s="1"/>
  <c r="CA137" i="3"/>
  <c r="CB137" i="3" s="1"/>
  <c r="CC137" i="3"/>
  <c r="CD137" i="3" s="1"/>
  <c r="CE137" i="3"/>
  <c r="CF137" i="3" s="1"/>
  <c r="CG137" i="3"/>
  <c r="CH137" i="3" s="1"/>
  <c r="CI137" i="3"/>
  <c r="CJ137" i="3" s="1"/>
  <c r="CK137" i="3"/>
  <c r="CL137" i="3" s="1"/>
  <c r="CM137" i="3"/>
  <c r="CN137" i="3" s="1"/>
  <c r="CS137" i="3"/>
  <c r="CT137" i="3" s="1"/>
  <c r="CU137" i="3"/>
  <c r="CV137" i="3" s="1"/>
  <c r="CW137" i="3"/>
  <c r="CX137" i="3" s="1"/>
  <c r="CY137" i="3"/>
  <c r="CZ137" i="3" s="1"/>
  <c r="DA137" i="3"/>
  <c r="DB137" i="3" s="1"/>
  <c r="DD137" i="3"/>
  <c r="DE137" i="3" s="1"/>
  <c r="DF137" i="3"/>
  <c r="DG137" i="3" s="1"/>
  <c r="DJ137" i="3"/>
  <c r="DK137" i="3" s="1"/>
  <c r="DL137" i="3"/>
  <c r="DM137" i="3" s="1"/>
  <c r="DQ137" i="3"/>
  <c r="DR137" i="3" s="1"/>
  <c r="DS137" i="3"/>
  <c r="DT137" i="3" s="1"/>
  <c r="DU137" i="3"/>
  <c r="DV137" i="3" s="1"/>
  <c r="DW137" i="3"/>
  <c r="DX137" i="3" s="1"/>
  <c r="BC138" i="3"/>
  <c r="BD138" i="3" s="1"/>
  <c r="BE138" i="3"/>
  <c r="BF138" i="3" s="1"/>
  <c r="BG138" i="3"/>
  <c r="BH138" i="3" s="1"/>
  <c r="BI138" i="3"/>
  <c r="BJ138" i="3" s="1"/>
  <c r="BK138" i="3"/>
  <c r="BL138" i="3" s="1"/>
  <c r="BM138" i="3"/>
  <c r="BN138" i="3" s="1"/>
  <c r="BO138" i="3"/>
  <c r="BP138" i="3" s="1"/>
  <c r="BQ138" i="3"/>
  <c r="BR138" i="3" s="1"/>
  <c r="BS138" i="3"/>
  <c r="BT138" i="3" s="1"/>
  <c r="BU138" i="3"/>
  <c r="BV138" i="3" s="1"/>
  <c r="BW138" i="3"/>
  <c r="BX138" i="3" s="1"/>
  <c r="BY138" i="3"/>
  <c r="BZ138" i="3" s="1"/>
  <c r="CA138" i="3"/>
  <c r="CB138" i="3" s="1"/>
  <c r="CC138" i="3"/>
  <c r="CD138" i="3" s="1"/>
  <c r="CE138" i="3"/>
  <c r="CF138" i="3" s="1"/>
  <c r="CG138" i="3"/>
  <c r="CH138" i="3" s="1"/>
  <c r="CI138" i="3"/>
  <c r="CJ138" i="3" s="1"/>
  <c r="CK138" i="3"/>
  <c r="CL138" i="3" s="1"/>
  <c r="CM138" i="3"/>
  <c r="CN138" i="3" s="1"/>
  <c r="CS138" i="3"/>
  <c r="CT138" i="3" s="1"/>
  <c r="CU138" i="3"/>
  <c r="CV138" i="3" s="1"/>
  <c r="CW138" i="3"/>
  <c r="CX138" i="3" s="1"/>
  <c r="CY138" i="3"/>
  <c r="CZ138" i="3" s="1"/>
  <c r="DA138" i="3"/>
  <c r="DB138" i="3" s="1"/>
  <c r="DD138" i="3"/>
  <c r="DE138" i="3" s="1"/>
  <c r="DF138" i="3"/>
  <c r="DG138" i="3" s="1"/>
  <c r="DJ138" i="3"/>
  <c r="DK138" i="3" s="1"/>
  <c r="DL138" i="3"/>
  <c r="DM138" i="3" s="1"/>
  <c r="DQ138" i="3"/>
  <c r="DR138" i="3" s="1"/>
  <c r="DS138" i="3"/>
  <c r="DT138" i="3" s="1"/>
  <c r="DU138" i="3"/>
  <c r="DV138" i="3" s="1"/>
  <c r="DW138" i="3"/>
  <c r="DX138" i="3" s="1"/>
  <c r="BC139" i="3"/>
  <c r="BD139" i="3" s="1"/>
  <c r="BE139" i="3"/>
  <c r="BF139" i="3" s="1"/>
  <c r="BG139" i="3"/>
  <c r="BH139" i="3" s="1"/>
  <c r="BI139" i="3"/>
  <c r="BJ139" i="3" s="1"/>
  <c r="BK139" i="3"/>
  <c r="BL139" i="3" s="1"/>
  <c r="BM139" i="3"/>
  <c r="BN139" i="3" s="1"/>
  <c r="BO139" i="3"/>
  <c r="BP139" i="3" s="1"/>
  <c r="BQ139" i="3"/>
  <c r="BR139" i="3" s="1"/>
  <c r="BS139" i="3"/>
  <c r="BT139" i="3" s="1"/>
  <c r="BU139" i="3"/>
  <c r="BV139" i="3" s="1"/>
  <c r="BW139" i="3"/>
  <c r="BX139" i="3" s="1"/>
  <c r="BY139" i="3"/>
  <c r="BZ139" i="3" s="1"/>
  <c r="CA139" i="3"/>
  <c r="CB139" i="3" s="1"/>
  <c r="CC139" i="3"/>
  <c r="CD139" i="3" s="1"/>
  <c r="CE139" i="3"/>
  <c r="CF139" i="3" s="1"/>
  <c r="CG139" i="3"/>
  <c r="CH139" i="3" s="1"/>
  <c r="CI139" i="3"/>
  <c r="CJ139" i="3" s="1"/>
  <c r="CK139" i="3"/>
  <c r="CL139" i="3" s="1"/>
  <c r="CM139" i="3"/>
  <c r="CN139" i="3" s="1"/>
  <c r="CS139" i="3"/>
  <c r="CT139" i="3" s="1"/>
  <c r="CU139" i="3"/>
  <c r="CV139" i="3" s="1"/>
  <c r="CW139" i="3"/>
  <c r="CX139" i="3" s="1"/>
  <c r="CY139" i="3"/>
  <c r="CZ139" i="3" s="1"/>
  <c r="DA139" i="3"/>
  <c r="DB139" i="3" s="1"/>
  <c r="DD139" i="3"/>
  <c r="DE139" i="3" s="1"/>
  <c r="DF139" i="3"/>
  <c r="DG139" i="3" s="1"/>
  <c r="DJ139" i="3"/>
  <c r="DK139" i="3" s="1"/>
  <c r="DL139" i="3"/>
  <c r="DM139" i="3" s="1"/>
  <c r="DQ139" i="3"/>
  <c r="DR139" i="3" s="1"/>
  <c r="DS139" i="3"/>
  <c r="DT139" i="3" s="1"/>
  <c r="DU139" i="3"/>
  <c r="DV139" i="3" s="1"/>
  <c r="DW139" i="3"/>
  <c r="DX139" i="3" s="1"/>
  <c r="BC140" i="3"/>
  <c r="BD140" i="3" s="1"/>
  <c r="BE140" i="3"/>
  <c r="BF140" i="3" s="1"/>
  <c r="BG140" i="3"/>
  <c r="BH140" i="3" s="1"/>
  <c r="BI140" i="3"/>
  <c r="BJ140" i="3" s="1"/>
  <c r="BK140" i="3"/>
  <c r="BL140" i="3" s="1"/>
  <c r="BM140" i="3"/>
  <c r="BN140" i="3" s="1"/>
  <c r="BO140" i="3"/>
  <c r="BP140" i="3" s="1"/>
  <c r="BQ140" i="3"/>
  <c r="BR140" i="3" s="1"/>
  <c r="BS140" i="3"/>
  <c r="BT140" i="3" s="1"/>
  <c r="BU140" i="3"/>
  <c r="BV140" i="3" s="1"/>
  <c r="BW140" i="3"/>
  <c r="BX140" i="3" s="1"/>
  <c r="BY140" i="3"/>
  <c r="BZ140" i="3" s="1"/>
  <c r="CA140" i="3"/>
  <c r="CB140" i="3" s="1"/>
  <c r="CC140" i="3"/>
  <c r="CD140" i="3" s="1"/>
  <c r="CE140" i="3"/>
  <c r="CF140" i="3" s="1"/>
  <c r="CG140" i="3"/>
  <c r="CH140" i="3" s="1"/>
  <c r="CI140" i="3"/>
  <c r="CJ140" i="3" s="1"/>
  <c r="CK140" i="3"/>
  <c r="CL140" i="3" s="1"/>
  <c r="CM140" i="3"/>
  <c r="CN140" i="3" s="1"/>
  <c r="CS140" i="3"/>
  <c r="CT140" i="3" s="1"/>
  <c r="CU140" i="3"/>
  <c r="CV140" i="3" s="1"/>
  <c r="CW140" i="3"/>
  <c r="CX140" i="3" s="1"/>
  <c r="CY140" i="3"/>
  <c r="CZ140" i="3" s="1"/>
  <c r="DA140" i="3"/>
  <c r="DB140" i="3" s="1"/>
  <c r="DD140" i="3"/>
  <c r="DE140" i="3" s="1"/>
  <c r="DF140" i="3"/>
  <c r="DG140" i="3" s="1"/>
  <c r="DJ140" i="3"/>
  <c r="DK140" i="3" s="1"/>
  <c r="DL140" i="3"/>
  <c r="DM140" i="3" s="1"/>
  <c r="DQ140" i="3"/>
  <c r="DR140" i="3" s="1"/>
  <c r="DS140" i="3"/>
  <c r="DT140" i="3" s="1"/>
  <c r="DU140" i="3"/>
  <c r="DV140" i="3" s="1"/>
  <c r="DW140" i="3"/>
  <c r="DX140" i="3" s="1"/>
  <c r="BC141" i="3"/>
  <c r="BD141" i="3" s="1"/>
  <c r="BE141" i="3"/>
  <c r="BF141" i="3" s="1"/>
  <c r="BG141" i="3"/>
  <c r="BH141" i="3" s="1"/>
  <c r="BI141" i="3"/>
  <c r="BJ141" i="3" s="1"/>
  <c r="BK141" i="3"/>
  <c r="BL141" i="3" s="1"/>
  <c r="BM141" i="3"/>
  <c r="BN141" i="3" s="1"/>
  <c r="BO141" i="3"/>
  <c r="BP141" i="3" s="1"/>
  <c r="BQ141" i="3"/>
  <c r="BR141" i="3" s="1"/>
  <c r="BS141" i="3"/>
  <c r="BT141" i="3" s="1"/>
  <c r="BU141" i="3"/>
  <c r="BV141" i="3" s="1"/>
  <c r="BW141" i="3"/>
  <c r="BX141" i="3" s="1"/>
  <c r="BY141" i="3"/>
  <c r="BZ141" i="3" s="1"/>
  <c r="CA141" i="3"/>
  <c r="CB141" i="3" s="1"/>
  <c r="CC141" i="3"/>
  <c r="CD141" i="3" s="1"/>
  <c r="CE141" i="3"/>
  <c r="CF141" i="3" s="1"/>
  <c r="CG141" i="3"/>
  <c r="CH141" i="3" s="1"/>
  <c r="CI141" i="3"/>
  <c r="CJ141" i="3" s="1"/>
  <c r="CK141" i="3"/>
  <c r="CL141" i="3" s="1"/>
  <c r="CM141" i="3"/>
  <c r="CN141" i="3" s="1"/>
  <c r="CS141" i="3"/>
  <c r="CT141" i="3" s="1"/>
  <c r="CU141" i="3"/>
  <c r="CV141" i="3" s="1"/>
  <c r="CW141" i="3"/>
  <c r="CX141" i="3" s="1"/>
  <c r="CY141" i="3"/>
  <c r="CZ141" i="3" s="1"/>
  <c r="DA141" i="3"/>
  <c r="DB141" i="3" s="1"/>
  <c r="DD141" i="3"/>
  <c r="DE141" i="3" s="1"/>
  <c r="DF141" i="3"/>
  <c r="DG141" i="3" s="1"/>
  <c r="DJ141" i="3"/>
  <c r="DK141" i="3" s="1"/>
  <c r="DL141" i="3"/>
  <c r="DM141" i="3" s="1"/>
  <c r="DQ141" i="3"/>
  <c r="DR141" i="3" s="1"/>
  <c r="DS141" i="3"/>
  <c r="DT141" i="3" s="1"/>
  <c r="DU141" i="3"/>
  <c r="DV141" i="3" s="1"/>
  <c r="DW141" i="3"/>
  <c r="DX141" i="3" s="1"/>
  <c r="BC142" i="3"/>
  <c r="BD142" i="3" s="1"/>
  <c r="BE142" i="3"/>
  <c r="BF142" i="3" s="1"/>
  <c r="BG142" i="3"/>
  <c r="BH142" i="3" s="1"/>
  <c r="BI142" i="3"/>
  <c r="BJ142" i="3" s="1"/>
  <c r="BK142" i="3"/>
  <c r="BL142" i="3" s="1"/>
  <c r="BM142" i="3"/>
  <c r="BN142" i="3" s="1"/>
  <c r="BO142" i="3"/>
  <c r="BP142" i="3" s="1"/>
  <c r="BQ142" i="3"/>
  <c r="BR142" i="3" s="1"/>
  <c r="BS142" i="3"/>
  <c r="BT142" i="3" s="1"/>
  <c r="BU142" i="3"/>
  <c r="BV142" i="3" s="1"/>
  <c r="BW142" i="3"/>
  <c r="BX142" i="3" s="1"/>
  <c r="BY142" i="3"/>
  <c r="BZ142" i="3" s="1"/>
  <c r="CA142" i="3"/>
  <c r="CB142" i="3" s="1"/>
  <c r="CC142" i="3"/>
  <c r="CD142" i="3" s="1"/>
  <c r="CE142" i="3"/>
  <c r="CF142" i="3" s="1"/>
  <c r="CG142" i="3"/>
  <c r="CH142" i="3" s="1"/>
  <c r="CI142" i="3"/>
  <c r="CJ142" i="3" s="1"/>
  <c r="CK142" i="3"/>
  <c r="CL142" i="3" s="1"/>
  <c r="CM142" i="3"/>
  <c r="CN142" i="3" s="1"/>
  <c r="CS142" i="3"/>
  <c r="CT142" i="3" s="1"/>
  <c r="CU142" i="3"/>
  <c r="CV142" i="3" s="1"/>
  <c r="CW142" i="3"/>
  <c r="CX142" i="3" s="1"/>
  <c r="CY142" i="3"/>
  <c r="CZ142" i="3" s="1"/>
  <c r="DA142" i="3"/>
  <c r="DB142" i="3" s="1"/>
  <c r="DD142" i="3"/>
  <c r="DE142" i="3" s="1"/>
  <c r="DF142" i="3"/>
  <c r="DG142" i="3" s="1"/>
  <c r="DJ142" i="3"/>
  <c r="DK142" i="3" s="1"/>
  <c r="DL142" i="3"/>
  <c r="DM142" i="3" s="1"/>
  <c r="DQ142" i="3"/>
  <c r="DR142" i="3" s="1"/>
  <c r="DS142" i="3"/>
  <c r="DT142" i="3" s="1"/>
  <c r="DU142" i="3"/>
  <c r="DV142" i="3" s="1"/>
  <c r="DW142" i="3"/>
  <c r="DX142" i="3" s="1"/>
  <c r="BC143" i="3"/>
  <c r="BD143" i="3" s="1"/>
  <c r="BE143" i="3"/>
  <c r="BF143" i="3" s="1"/>
  <c r="BG143" i="3"/>
  <c r="BH143" i="3" s="1"/>
  <c r="BI143" i="3"/>
  <c r="BJ143" i="3" s="1"/>
  <c r="BK143" i="3"/>
  <c r="BL143" i="3" s="1"/>
  <c r="BM143" i="3"/>
  <c r="BN143" i="3" s="1"/>
  <c r="BO143" i="3"/>
  <c r="BP143" i="3" s="1"/>
  <c r="BQ143" i="3"/>
  <c r="BR143" i="3" s="1"/>
  <c r="BS143" i="3"/>
  <c r="BT143" i="3" s="1"/>
  <c r="BU143" i="3"/>
  <c r="BV143" i="3" s="1"/>
  <c r="BW143" i="3"/>
  <c r="BX143" i="3" s="1"/>
  <c r="BY143" i="3"/>
  <c r="BZ143" i="3" s="1"/>
  <c r="CA143" i="3"/>
  <c r="CB143" i="3" s="1"/>
  <c r="CC143" i="3"/>
  <c r="CD143" i="3" s="1"/>
  <c r="CE143" i="3"/>
  <c r="CF143" i="3" s="1"/>
  <c r="CG143" i="3"/>
  <c r="CH143" i="3" s="1"/>
  <c r="CI143" i="3"/>
  <c r="CJ143" i="3" s="1"/>
  <c r="CK143" i="3"/>
  <c r="CL143" i="3" s="1"/>
  <c r="CM143" i="3"/>
  <c r="CN143" i="3" s="1"/>
  <c r="CS143" i="3"/>
  <c r="CT143" i="3" s="1"/>
  <c r="CU143" i="3"/>
  <c r="CV143" i="3" s="1"/>
  <c r="CW143" i="3"/>
  <c r="CX143" i="3" s="1"/>
  <c r="CY143" i="3"/>
  <c r="CZ143" i="3" s="1"/>
  <c r="DA143" i="3"/>
  <c r="DB143" i="3" s="1"/>
  <c r="DD143" i="3"/>
  <c r="DE143" i="3" s="1"/>
  <c r="DF143" i="3"/>
  <c r="DG143" i="3" s="1"/>
  <c r="DJ143" i="3"/>
  <c r="DK143" i="3" s="1"/>
  <c r="DL143" i="3"/>
  <c r="DM143" i="3" s="1"/>
  <c r="DQ143" i="3"/>
  <c r="DR143" i="3" s="1"/>
  <c r="DS143" i="3"/>
  <c r="DT143" i="3" s="1"/>
  <c r="DU143" i="3"/>
  <c r="DV143" i="3" s="1"/>
  <c r="DW143" i="3"/>
  <c r="DX143" i="3" s="1"/>
  <c r="BC144" i="3"/>
  <c r="BD144" i="3" s="1"/>
  <c r="BE144" i="3"/>
  <c r="BF144" i="3" s="1"/>
  <c r="BG144" i="3"/>
  <c r="BH144" i="3" s="1"/>
  <c r="BI144" i="3"/>
  <c r="BJ144" i="3" s="1"/>
  <c r="BK144" i="3"/>
  <c r="BL144" i="3" s="1"/>
  <c r="BM144" i="3"/>
  <c r="BN144" i="3" s="1"/>
  <c r="BO144" i="3"/>
  <c r="BP144" i="3" s="1"/>
  <c r="BQ144" i="3"/>
  <c r="BR144" i="3" s="1"/>
  <c r="BS144" i="3"/>
  <c r="BT144" i="3" s="1"/>
  <c r="BU144" i="3"/>
  <c r="BV144" i="3" s="1"/>
  <c r="BW144" i="3"/>
  <c r="BX144" i="3" s="1"/>
  <c r="BY144" i="3"/>
  <c r="BZ144" i="3" s="1"/>
  <c r="CA144" i="3"/>
  <c r="CB144" i="3" s="1"/>
  <c r="CC144" i="3"/>
  <c r="CD144" i="3" s="1"/>
  <c r="CE144" i="3"/>
  <c r="CF144" i="3" s="1"/>
  <c r="CG144" i="3"/>
  <c r="CH144" i="3" s="1"/>
  <c r="CI144" i="3"/>
  <c r="CJ144" i="3" s="1"/>
  <c r="CK144" i="3"/>
  <c r="CL144" i="3" s="1"/>
  <c r="CM144" i="3"/>
  <c r="CN144" i="3" s="1"/>
  <c r="CS144" i="3"/>
  <c r="CT144" i="3" s="1"/>
  <c r="CU144" i="3"/>
  <c r="CV144" i="3" s="1"/>
  <c r="CW144" i="3"/>
  <c r="CX144" i="3" s="1"/>
  <c r="CY144" i="3"/>
  <c r="CZ144" i="3" s="1"/>
  <c r="DA144" i="3"/>
  <c r="DB144" i="3" s="1"/>
  <c r="DD144" i="3"/>
  <c r="DE144" i="3" s="1"/>
  <c r="DF144" i="3"/>
  <c r="DG144" i="3" s="1"/>
  <c r="DJ144" i="3"/>
  <c r="DK144" i="3" s="1"/>
  <c r="DL144" i="3"/>
  <c r="DM144" i="3" s="1"/>
  <c r="DQ144" i="3"/>
  <c r="DR144" i="3" s="1"/>
  <c r="DS144" i="3"/>
  <c r="DT144" i="3" s="1"/>
  <c r="DU144" i="3"/>
  <c r="DV144" i="3" s="1"/>
  <c r="DW144" i="3"/>
  <c r="DX144" i="3" s="1"/>
  <c r="BC145" i="3"/>
  <c r="BD145" i="3" s="1"/>
  <c r="BE145" i="3"/>
  <c r="BF145" i="3" s="1"/>
  <c r="BG145" i="3"/>
  <c r="BH145" i="3" s="1"/>
  <c r="BI145" i="3"/>
  <c r="BJ145" i="3" s="1"/>
  <c r="BK145" i="3"/>
  <c r="BL145" i="3" s="1"/>
  <c r="BM145" i="3"/>
  <c r="BN145" i="3" s="1"/>
  <c r="BO145" i="3"/>
  <c r="BP145" i="3" s="1"/>
  <c r="BQ145" i="3"/>
  <c r="BR145" i="3" s="1"/>
  <c r="BS145" i="3"/>
  <c r="BT145" i="3" s="1"/>
  <c r="BU145" i="3"/>
  <c r="BV145" i="3" s="1"/>
  <c r="BW145" i="3"/>
  <c r="BX145" i="3" s="1"/>
  <c r="BY145" i="3"/>
  <c r="BZ145" i="3" s="1"/>
  <c r="CA145" i="3"/>
  <c r="CB145" i="3" s="1"/>
  <c r="CC145" i="3"/>
  <c r="CD145" i="3" s="1"/>
  <c r="CE145" i="3"/>
  <c r="CF145" i="3" s="1"/>
  <c r="CG145" i="3"/>
  <c r="CH145" i="3" s="1"/>
  <c r="CI145" i="3"/>
  <c r="CJ145" i="3" s="1"/>
  <c r="CK145" i="3"/>
  <c r="CL145" i="3" s="1"/>
  <c r="CM145" i="3"/>
  <c r="CN145" i="3" s="1"/>
  <c r="CS145" i="3"/>
  <c r="CT145" i="3" s="1"/>
  <c r="CU145" i="3"/>
  <c r="CV145" i="3" s="1"/>
  <c r="CW145" i="3"/>
  <c r="CX145" i="3" s="1"/>
  <c r="CY145" i="3"/>
  <c r="CZ145" i="3" s="1"/>
  <c r="DA145" i="3"/>
  <c r="DB145" i="3" s="1"/>
  <c r="DD145" i="3"/>
  <c r="DE145" i="3" s="1"/>
  <c r="DF145" i="3"/>
  <c r="DG145" i="3" s="1"/>
  <c r="DJ145" i="3"/>
  <c r="DK145" i="3" s="1"/>
  <c r="DL145" i="3"/>
  <c r="DM145" i="3" s="1"/>
  <c r="DQ145" i="3"/>
  <c r="DR145" i="3" s="1"/>
  <c r="DS145" i="3"/>
  <c r="DT145" i="3" s="1"/>
  <c r="DU145" i="3"/>
  <c r="DV145" i="3" s="1"/>
  <c r="DW145" i="3"/>
  <c r="DX145" i="3" s="1"/>
  <c r="BC146" i="3"/>
  <c r="BD146" i="3" s="1"/>
  <c r="BE146" i="3"/>
  <c r="BF146" i="3" s="1"/>
  <c r="BG146" i="3"/>
  <c r="BH146" i="3" s="1"/>
  <c r="BI146" i="3"/>
  <c r="BJ146" i="3" s="1"/>
  <c r="BK146" i="3"/>
  <c r="BL146" i="3" s="1"/>
  <c r="BM146" i="3"/>
  <c r="BN146" i="3" s="1"/>
  <c r="BO146" i="3"/>
  <c r="BP146" i="3" s="1"/>
  <c r="BQ146" i="3"/>
  <c r="BR146" i="3" s="1"/>
  <c r="BS146" i="3"/>
  <c r="BT146" i="3" s="1"/>
  <c r="BU146" i="3"/>
  <c r="BV146" i="3" s="1"/>
  <c r="BW146" i="3"/>
  <c r="BX146" i="3" s="1"/>
  <c r="BY146" i="3"/>
  <c r="BZ146" i="3" s="1"/>
  <c r="CA146" i="3"/>
  <c r="CB146" i="3" s="1"/>
  <c r="CC146" i="3"/>
  <c r="CD146" i="3" s="1"/>
  <c r="CE146" i="3"/>
  <c r="CF146" i="3" s="1"/>
  <c r="CG146" i="3"/>
  <c r="CH146" i="3" s="1"/>
  <c r="CI146" i="3"/>
  <c r="CJ146" i="3" s="1"/>
  <c r="CK146" i="3"/>
  <c r="CL146" i="3" s="1"/>
  <c r="CM146" i="3"/>
  <c r="CN146" i="3" s="1"/>
  <c r="CS146" i="3"/>
  <c r="CT146" i="3" s="1"/>
  <c r="CU146" i="3"/>
  <c r="CV146" i="3" s="1"/>
  <c r="CW146" i="3"/>
  <c r="CX146" i="3" s="1"/>
  <c r="CY146" i="3"/>
  <c r="CZ146" i="3" s="1"/>
  <c r="DA146" i="3"/>
  <c r="DB146" i="3" s="1"/>
  <c r="DD146" i="3"/>
  <c r="DE146" i="3" s="1"/>
  <c r="DF146" i="3"/>
  <c r="DG146" i="3" s="1"/>
  <c r="DJ146" i="3"/>
  <c r="DK146" i="3" s="1"/>
  <c r="DL146" i="3"/>
  <c r="DM146" i="3" s="1"/>
  <c r="DQ146" i="3"/>
  <c r="DR146" i="3" s="1"/>
  <c r="DS146" i="3"/>
  <c r="DT146" i="3" s="1"/>
  <c r="DU146" i="3"/>
  <c r="DV146" i="3" s="1"/>
  <c r="DW146" i="3"/>
  <c r="DX146" i="3" s="1"/>
  <c r="BC147" i="3"/>
  <c r="BD147" i="3" s="1"/>
  <c r="BE147" i="3"/>
  <c r="BF147" i="3" s="1"/>
  <c r="BG147" i="3"/>
  <c r="BH147" i="3" s="1"/>
  <c r="BI147" i="3"/>
  <c r="BJ147" i="3" s="1"/>
  <c r="BK147" i="3"/>
  <c r="BL147" i="3" s="1"/>
  <c r="BM147" i="3"/>
  <c r="BN147" i="3" s="1"/>
  <c r="BO147" i="3"/>
  <c r="BP147" i="3" s="1"/>
  <c r="BQ147" i="3"/>
  <c r="BR147" i="3" s="1"/>
  <c r="BS147" i="3"/>
  <c r="BT147" i="3" s="1"/>
  <c r="BU147" i="3"/>
  <c r="BV147" i="3" s="1"/>
  <c r="BW147" i="3"/>
  <c r="BX147" i="3" s="1"/>
  <c r="BY147" i="3"/>
  <c r="BZ147" i="3" s="1"/>
  <c r="CA147" i="3"/>
  <c r="CB147" i="3" s="1"/>
  <c r="CC147" i="3"/>
  <c r="CD147" i="3" s="1"/>
  <c r="CE147" i="3"/>
  <c r="CF147" i="3" s="1"/>
  <c r="CG147" i="3"/>
  <c r="CH147" i="3" s="1"/>
  <c r="CI147" i="3"/>
  <c r="CJ147" i="3" s="1"/>
  <c r="CK147" i="3"/>
  <c r="CL147" i="3" s="1"/>
  <c r="CM147" i="3"/>
  <c r="CN147" i="3" s="1"/>
  <c r="CS147" i="3"/>
  <c r="CT147" i="3" s="1"/>
  <c r="CU147" i="3"/>
  <c r="CV147" i="3" s="1"/>
  <c r="CW147" i="3"/>
  <c r="CX147" i="3" s="1"/>
  <c r="CY147" i="3"/>
  <c r="CZ147" i="3" s="1"/>
  <c r="DA147" i="3"/>
  <c r="DB147" i="3" s="1"/>
  <c r="DD147" i="3"/>
  <c r="DE147" i="3" s="1"/>
  <c r="DF147" i="3"/>
  <c r="DG147" i="3" s="1"/>
  <c r="DJ147" i="3"/>
  <c r="DK147" i="3" s="1"/>
  <c r="DL147" i="3"/>
  <c r="DM147" i="3" s="1"/>
  <c r="DQ147" i="3"/>
  <c r="DR147" i="3" s="1"/>
  <c r="DS147" i="3"/>
  <c r="DT147" i="3" s="1"/>
  <c r="DU147" i="3"/>
  <c r="DV147" i="3" s="1"/>
  <c r="DW147" i="3"/>
  <c r="DX147" i="3" s="1"/>
  <c r="BC148" i="3"/>
  <c r="BD148" i="3" s="1"/>
  <c r="BE148" i="3"/>
  <c r="BF148" i="3" s="1"/>
  <c r="BG148" i="3"/>
  <c r="BH148" i="3" s="1"/>
  <c r="BI148" i="3"/>
  <c r="BJ148" i="3" s="1"/>
  <c r="BK148" i="3"/>
  <c r="BL148" i="3" s="1"/>
  <c r="BM148" i="3"/>
  <c r="BN148" i="3" s="1"/>
  <c r="BO148" i="3"/>
  <c r="BP148" i="3" s="1"/>
  <c r="BQ148" i="3"/>
  <c r="BR148" i="3" s="1"/>
  <c r="BS148" i="3"/>
  <c r="BT148" i="3" s="1"/>
  <c r="BU148" i="3"/>
  <c r="BV148" i="3" s="1"/>
  <c r="BW148" i="3"/>
  <c r="BX148" i="3" s="1"/>
  <c r="BY148" i="3"/>
  <c r="BZ148" i="3" s="1"/>
  <c r="CA148" i="3"/>
  <c r="CB148" i="3" s="1"/>
  <c r="CC148" i="3"/>
  <c r="CD148" i="3" s="1"/>
  <c r="CE148" i="3"/>
  <c r="CF148" i="3" s="1"/>
  <c r="CG148" i="3"/>
  <c r="CH148" i="3" s="1"/>
  <c r="CI148" i="3"/>
  <c r="CJ148" i="3" s="1"/>
  <c r="CK148" i="3"/>
  <c r="CL148" i="3" s="1"/>
  <c r="CM148" i="3"/>
  <c r="CN148" i="3" s="1"/>
  <c r="CS148" i="3"/>
  <c r="CT148" i="3" s="1"/>
  <c r="CU148" i="3"/>
  <c r="CV148" i="3" s="1"/>
  <c r="CW148" i="3"/>
  <c r="CX148" i="3" s="1"/>
  <c r="CY148" i="3"/>
  <c r="CZ148" i="3" s="1"/>
  <c r="DA148" i="3"/>
  <c r="DB148" i="3" s="1"/>
  <c r="DD148" i="3"/>
  <c r="DE148" i="3" s="1"/>
  <c r="DF148" i="3"/>
  <c r="DG148" i="3" s="1"/>
  <c r="DJ148" i="3"/>
  <c r="DK148" i="3" s="1"/>
  <c r="DL148" i="3"/>
  <c r="DM148" i="3" s="1"/>
  <c r="DQ148" i="3"/>
  <c r="DR148" i="3" s="1"/>
  <c r="DS148" i="3"/>
  <c r="DT148" i="3" s="1"/>
  <c r="DU148" i="3"/>
  <c r="DV148" i="3" s="1"/>
  <c r="DW148" i="3"/>
  <c r="DX148" i="3" s="1"/>
  <c r="BC93" i="3"/>
  <c r="BD93" i="3" s="1"/>
  <c r="BE93" i="3"/>
  <c r="BF93" i="3" s="1"/>
  <c r="BG93" i="3"/>
  <c r="BH93" i="3" s="1"/>
  <c r="BI93" i="3"/>
  <c r="BJ93" i="3" s="1"/>
  <c r="BK93" i="3"/>
  <c r="BL93" i="3" s="1"/>
  <c r="BM93" i="3"/>
  <c r="BN93" i="3" s="1"/>
  <c r="BO93" i="3"/>
  <c r="BP93" i="3" s="1"/>
  <c r="BQ93" i="3"/>
  <c r="BR93" i="3" s="1"/>
  <c r="BS93" i="3"/>
  <c r="BT93" i="3" s="1"/>
  <c r="BU93" i="3"/>
  <c r="BV93" i="3" s="1"/>
  <c r="BW93" i="3"/>
  <c r="BX93" i="3" s="1"/>
  <c r="BY93" i="3"/>
  <c r="BZ93" i="3" s="1"/>
  <c r="CA93" i="3"/>
  <c r="CB93" i="3" s="1"/>
  <c r="CC93" i="3"/>
  <c r="CD93" i="3" s="1"/>
  <c r="CE93" i="3"/>
  <c r="CF93" i="3" s="1"/>
  <c r="CG93" i="3"/>
  <c r="CH93" i="3" s="1"/>
  <c r="CI93" i="3"/>
  <c r="CJ93" i="3" s="1"/>
  <c r="CK93" i="3"/>
  <c r="CL93" i="3" s="1"/>
  <c r="CM93" i="3"/>
  <c r="CN93" i="3" s="1"/>
  <c r="CQ93" i="3"/>
  <c r="CR93" i="3" s="1"/>
  <c r="CS93" i="3"/>
  <c r="CT93" i="3" s="1"/>
  <c r="CU93" i="3"/>
  <c r="CV93" i="3" s="1"/>
  <c r="CW93" i="3"/>
  <c r="CX93" i="3" s="1"/>
  <c r="CY93" i="3"/>
  <c r="CZ93" i="3" s="1"/>
  <c r="DA93" i="3"/>
  <c r="DB93" i="3" s="1"/>
  <c r="DD93" i="3"/>
  <c r="DE93" i="3" s="1"/>
  <c r="DF93" i="3"/>
  <c r="DG93" i="3" s="1"/>
  <c r="DJ93" i="3"/>
  <c r="DK93" i="3" s="1"/>
  <c r="DL93" i="3"/>
  <c r="DM93" i="3" s="1"/>
  <c r="DQ93" i="3"/>
  <c r="DR93" i="3" s="1"/>
  <c r="DS93" i="3"/>
  <c r="DT93" i="3" s="1"/>
  <c r="DU93" i="3"/>
  <c r="DV93" i="3" s="1"/>
  <c r="DW93" i="3"/>
  <c r="DX93" i="3" s="1"/>
  <c r="BC94" i="3"/>
  <c r="BD94" i="3" s="1"/>
  <c r="BE94" i="3"/>
  <c r="BF94" i="3" s="1"/>
  <c r="BG94" i="3"/>
  <c r="BH94" i="3" s="1"/>
  <c r="BI94" i="3"/>
  <c r="BJ94" i="3" s="1"/>
  <c r="BK94" i="3"/>
  <c r="BL94" i="3" s="1"/>
  <c r="BM94" i="3"/>
  <c r="BN94" i="3" s="1"/>
  <c r="BO94" i="3"/>
  <c r="BP94" i="3" s="1"/>
  <c r="BQ94" i="3"/>
  <c r="BR94" i="3" s="1"/>
  <c r="BS94" i="3"/>
  <c r="BT94" i="3" s="1"/>
  <c r="BU94" i="3"/>
  <c r="BV94" i="3" s="1"/>
  <c r="BW94" i="3"/>
  <c r="BX94" i="3" s="1"/>
  <c r="BY94" i="3"/>
  <c r="BZ94" i="3" s="1"/>
  <c r="CA94" i="3"/>
  <c r="CB94" i="3" s="1"/>
  <c r="CC94" i="3"/>
  <c r="CD94" i="3" s="1"/>
  <c r="CE94" i="3"/>
  <c r="CF94" i="3" s="1"/>
  <c r="CG94" i="3"/>
  <c r="CH94" i="3" s="1"/>
  <c r="CI94" i="3"/>
  <c r="CJ94" i="3" s="1"/>
  <c r="CK94" i="3"/>
  <c r="CL94" i="3" s="1"/>
  <c r="CM94" i="3"/>
  <c r="CN94" i="3" s="1"/>
  <c r="CQ94" i="3"/>
  <c r="CR94" i="3" s="1"/>
  <c r="CS94" i="3"/>
  <c r="CT94" i="3" s="1"/>
  <c r="CU94" i="3"/>
  <c r="CV94" i="3" s="1"/>
  <c r="CW94" i="3"/>
  <c r="CX94" i="3" s="1"/>
  <c r="CY94" i="3"/>
  <c r="CZ94" i="3" s="1"/>
  <c r="DA94" i="3"/>
  <c r="DB94" i="3" s="1"/>
  <c r="DD94" i="3"/>
  <c r="DE94" i="3" s="1"/>
  <c r="DF94" i="3"/>
  <c r="DG94" i="3" s="1"/>
  <c r="DJ94" i="3"/>
  <c r="DK94" i="3" s="1"/>
  <c r="DL94" i="3"/>
  <c r="DM94" i="3" s="1"/>
  <c r="DQ94" i="3"/>
  <c r="DR94" i="3" s="1"/>
  <c r="DS94" i="3"/>
  <c r="DT94" i="3" s="1"/>
  <c r="DU94" i="3"/>
  <c r="DV94" i="3" s="1"/>
  <c r="DW94" i="3"/>
  <c r="DX94" i="3" s="1"/>
  <c r="BC95" i="3"/>
  <c r="BD95" i="3" s="1"/>
  <c r="BE95" i="3"/>
  <c r="BF95" i="3" s="1"/>
  <c r="BG95" i="3"/>
  <c r="BH95" i="3" s="1"/>
  <c r="BI95" i="3"/>
  <c r="BJ95" i="3" s="1"/>
  <c r="BK95" i="3"/>
  <c r="BL95" i="3" s="1"/>
  <c r="BM95" i="3"/>
  <c r="BN95" i="3" s="1"/>
  <c r="BO95" i="3"/>
  <c r="BP95" i="3" s="1"/>
  <c r="BQ95" i="3"/>
  <c r="BR95" i="3" s="1"/>
  <c r="BS95" i="3"/>
  <c r="BT95" i="3" s="1"/>
  <c r="BU95" i="3"/>
  <c r="BV95" i="3" s="1"/>
  <c r="BW95" i="3"/>
  <c r="BX95" i="3" s="1"/>
  <c r="BY95" i="3"/>
  <c r="BZ95" i="3" s="1"/>
  <c r="CA95" i="3"/>
  <c r="CB95" i="3" s="1"/>
  <c r="CC95" i="3"/>
  <c r="CD95" i="3" s="1"/>
  <c r="CE95" i="3"/>
  <c r="CF95" i="3" s="1"/>
  <c r="CG95" i="3"/>
  <c r="CH95" i="3" s="1"/>
  <c r="CI95" i="3"/>
  <c r="CJ95" i="3" s="1"/>
  <c r="CK95" i="3"/>
  <c r="CL95" i="3" s="1"/>
  <c r="CM95" i="3"/>
  <c r="CN95" i="3" s="1"/>
  <c r="CQ95" i="3"/>
  <c r="CR95" i="3" s="1"/>
  <c r="CS95" i="3"/>
  <c r="CT95" i="3" s="1"/>
  <c r="CU95" i="3"/>
  <c r="CV95" i="3" s="1"/>
  <c r="CW95" i="3"/>
  <c r="CX95" i="3" s="1"/>
  <c r="CY95" i="3"/>
  <c r="CZ95" i="3" s="1"/>
  <c r="DA95" i="3"/>
  <c r="DB95" i="3" s="1"/>
  <c r="DD95" i="3"/>
  <c r="DE95" i="3" s="1"/>
  <c r="DF95" i="3"/>
  <c r="DG95" i="3" s="1"/>
  <c r="DJ95" i="3"/>
  <c r="DK95" i="3" s="1"/>
  <c r="DL95" i="3"/>
  <c r="DM95" i="3" s="1"/>
  <c r="DQ95" i="3"/>
  <c r="DR95" i="3" s="1"/>
  <c r="DS95" i="3"/>
  <c r="DT95" i="3" s="1"/>
  <c r="DU95" i="3"/>
  <c r="DV95" i="3" s="1"/>
  <c r="DW95" i="3"/>
  <c r="DX95" i="3" s="1"/>
  <c r="BC96" i="3"/>
  <c r="BD96" i="3" s="1"/>
  <c r="BE96" i="3"/>
  <c r="BF96" i="3" s="1"/>
  <c r="BG96" i="3"/>
  <c r="BH96" i="3" s="1"/>
  <c r="BI96" i="3"/>
  <c r="BJ96" i="3" s="1"/>
  <c r="BK96" i="3"/>
  <c r="BL96" i="3" s="1"/>
  <c r="BM96" i="3"/>
  <c r="BN96" i="3" s="1"/>
  <c r="BO96" i="3"/>
  <c r="BP96" i="3" s="1"/>
  <c r="BQ96" i="3"/>
  <c r="BR96" i="3" s="1"/>
  <c r="BS96" i="3"/>
  <c r="BT96" i="3" s="1"/>
  <c r="BU96" i="3"/>
  <c r="BV96" i="3" s="1"/>
  <c r="BW96" i="3"/>
  <c r="BX96" i="3" s="1"/>
  <c r="BY96" i="3"/>
  <c r="BZ96" i="3" s="1"/>
  <c r="CA96" i="3"/>
  <c r="CB96" i="3" s="1"/>
  <c r="CC96" i="3"/>
  <c r="CD96" i="3" s="1"/>
  <c r="CE96" i="3"/>
  <c r="CF96" i="3" s="1"/>
  <c r="CG96" i="3"/>
  <c r="CH96" i="3" s="1"/>
  <c r="CI96" i="3"/>
  <c r="CJ96" i="3" s="1"/>
  <c r="CK96" i="3"/>
  <c r="CL96" i="3" s="1"/>
  <c r="CM96" i="3"/>
  <c r="CN96" i="3" s="1"/>
  <c r="CQ96" i="3"/>
  <c r="CR96" i="3" s="1"/>
  <c r="CS96" i="3"/>
  <c r="CT96" i="3" s="1"/>
  <c r="CU96" i="3"/>
  <c r="CV96" i="3" s="1"/>
  <c r="CW96" i="3"/>
  <c r="CX96" i="3" s="1"/>
  <c r="CY96" i="3"/>
  <c r="CZ96" i="3" s="1"/>
  <c r="DA96" i="3"/>
  <c r="DB96" i="3" s="1"/>
  <c r="DD96" i="3"/>
  <c r="DE96" i="3" s="1"/>
  <c r="DF96" i="3"/>
  <c r="DG96" i="3" s="1"/>
  <c r="DJ96" i="3"/>
  <c r="DK96" i="3" s="1"/>
  <c r="DL96" i="3"/>
  <c r="DM96" i="3" s="1"/>
  <c r="DQ96" i="3"/>
  <c r="DR96" i="3" s="1"/>
  <c r="DS96" i="3"/>
  <c r="DT96" i="3" s="1"/>
  <c r="DU96" i="3"/>
  <c r="DV96" i="3" s="1"/>
  <c r="DW96" i="3"/>
  <c r="DX96" i="3" s="1"/>
  <c r="BC97" i="3"/>
  <c r="BD97" i="3" s="1"/>
  <c r="BE97" i="3"/>
  <c r="BF97" i="3" s="1"/>
  <c r="BG97" i="3"/>
  <c r="BH97" i="3" s="1"/>
  <c r="BI97" i="3"/>
  <c r="BJ97" i="3" s="1"/>
  <c r="BK97" i="3"/>
  <c r="BL97" i="3" s="1"/>
  <c r="BM97" i="3"/>
  <c r="BN97" i="3" s="1"/>
  <c r="BO97" i="3"/>
  <c r="BP97" i="3" s="1"/>
  <c r="BQ97" i="3"/>
  <c r="BR97" i="3" s="1"/>
  <c r="BS97" i="3"/>
  <c r="BT97" i="3" s="1"/>
  <c r="BU97" i="3"/>
  <c r="BV97" i="3" s="1"/>
  <c r="BW97" i="3"/>
  <c r="BX97" i="3" s="1"/>
  <c r="BY97" i="3"/>
  <c r="BZ97" i="3" s="1"/>
  <c r="CA97" i="3"/>
  <c r="CB97" i="3" s="1"/>
  <c r="CC97" i="3"/>
  <c r="CD97" i="3" s="1"/>
  <c r="CE97" i="3"/>
  <c r="CF97" i="3" s="1"/>
  <c r="CG97" i="3"/>
  <c r="CH97" i="3" s="1"/>
  <c r="CI97" i="3"/>
  <c r="CJ97" i="3" s="1"/>
  <c r="CK97" i="3"/>
  <c r="CL97" i="3" s="1"/>
  <c r="CM97" i="3"/>
  <c r="CN97" i="3" s="1"/>
  <c r="CQ97" i="3"/>
  <c r="CR97" i="3" s="1"/>
  <c r="CS97" i="3"/>
  <c r="CT97" i="3" s="1"/>
  <c r="CU97" i="3"/>
  <c r="CV97" i="3" s="1"/>
  <c r="CW97" i="3"/>
  <c r="CX97" i="3" s="1"/>
  <c r="CY97" i="3"/>
  <c r="CZ97" i="3" s="1"/>
  <c r="DA97" i="3"/>
  <c r="DB97" i="3" s="1"/>
  <c r="DD97" i="3"/>
  <c r="DE97" i="3" s="1"/>
  <c r="DF97" i="3"/>
  <c r="DG97" i="3" s="1"/>
  <c r="DJ97" i="3"/>
  <c r="DK97" i="3" s="1"/>
  <c r="DL97" i="3"/>
  <c r="DM97" i="3" s="1"/>
  <c r="DQ97" i="3"/>
  <c r="DR97" i="3" s="1"/>
  <c r="DS97" i="3"/>
  <c r="DT97" i="3" s="1"/>
  <c r="DU97" i="3"/>
  <c r="DV97" i="3" s="1"/>
  <c r="DW97" i="3"/>
  <c r="DX97" i="3" s="1"/>
  <c r="BC98" i="3"/>
  <c r="BD98" i="3" s="1"/>
  <c r="BE98" i="3"/>
  <c r="BF98" i="3" s="1"/>
  <c r="BG98" i="3"/>
  <c r="BH98" i="3" s="1"/>
  <c r="BI98" i="3"/>
  <c r="BJ98" i="3" s="1"/>
  <c r="BK98" i="3"/>
  <c r="BL98" i="3" s="1"/>
  <c r="BM98" i="3"/>
  <c r="BN98" i="3" s="1"/>
  <c r="BO98" i="3"/>
  <c r="BP98" i="3" s="1"/>
  <c r="BQ98" i="3"/>
  <c r="BR98" i="3" s="1"/>
  <c r="BS98" i="3"/>
  <c r="BT98" i="3" s="1"/>
  <c r="BU98" i="3"/>
  <c r="BV98" i="3" s="1"/>
  <c r="BW98" i="3"/>
  <c r="BX98" i="3" s="1"/>
  <c r="BY98" i="3"/>
  <c r="BZ98" i="3" s="1"/>
  <c r="CA98" i="3"/>
  <c r="CB98" i="3" s="1"/>
  <c r="CC98" i="3"/>
  <c r="CD98" i="3" s="1"/>
  <c r="CE98" i="3"/>
  <c r="CF98" i="3" s="1"/>
  <c r="CG98" i="3"/>
  <c r="CH98" i="3" s="1"/>
  <c r="CI98" i="3"/>
  <c r="CJ98" i="3" s="1"/>
  <c r="CK98" i="3"/>
  <c r="CL98" i="3" s="1"/>
  <c r="CM98" i="3"/>
  <c r="CN98" i="3" s="1"/>
  <c r="CQ98" i="3"/>
  <c r="CR98" i="3" s="1"/>
  <c r="CS98" i="3"/>
  <c r="CT98" i="3" s="1"/>
  <c r="CU98" i="3"/>
  <c r="CV98" i="3" s="1"/>
  <c r="CW98" i="3"/>
  <c r="CX98" i="3" s="1"/>
  <c r="CY98" i="3"/>
  <c r="CZ98" i="3" s="1"/>
  <c r="DA98" i="3"/>
  <c r="DB98" i="3" s="1"/>
  <c r="DD98" i="3"/>
  <c r="DE98" i="3" s="1"/>
  <c r="DF98" i="3"/>
  <c r="DG98" i="3" s="1"/>
  <c r="DJ98" i="3"/>
  <c r="DK98" i="3" s="1"/>
  <c r="DL98" i="3"/>
  <c r="DM98" i="3" s="1"/>
  <c r="DQ98" i="3"/>
  <c r="DR98" i="3" s="1"/>
  <c r="DS98" i="3"/>
  <c r="DT98" i="3" s="1"/>
  <c r="DU98" i="3"/>
  <c r="DV98" i="3" s="1"/>
  <c r="DW98" i="3"/>
  <c r="DX98" i="3" s="1"/>
  <c r="BC99" i="3"/>
  <c r="BD99" i="3" s="1"/>
  <c r="BE99" i="3"/>
  <c r="BF99" i="3" s="1"/>
  <c r="BG99" i="3"/>
  <c r="BH99" i="3" s="1"/>
  <c r="BI99" i="3"/>
  <c r="BJ99" i="3" s="1"/>
  <c r="BK99" i="3"/>
  <c r="BL99" i="3" s="1"/>
  <c r="BM99" i="3"/>
  <c r="BN99" i="3" s="1"/>
  <c r="BO99" i="3"/>
  <c r="BP99" i="3" s="1"/>
  <c r="BQ99" i="3"/>
  <c r="BR99" i="3" s="1"/>
  <c r="BS99" i="3"/>
  <c r="BT99" i="3" s="1"/>
  <c r="BU99" i="3"/>
  <c r="BV99" i="3" s="1"/>
  <c r="BW99" i="3"/>
  <c r="BX99" i="3" s="1"/>
  <c r="BY99" i="3"/>
  <c r="BZ99" i="3" s="1"/>
  <c r="CA99" i="3"/>
  <c r="CB99" i="3" s="1"/>
  <c r="CC99" i="3"/>
  <c r="CD99" i="3" s="1"/>
  <c r="CE99" i="3"/>
  <c r="CF99" i="3" s="1"/>
  <c r="CG99" i="3"/>
  <c r="CH99" i="3" s="1"/>
  <c r="CI99" i="3"/>
  <c r="CJ99" i="3" s="1"/>
  <c r="CK99" i="3"/>
  <c r="CL99" i="3" s="1"/>
  <c r="CM99" i="3"/>
  <c r="CN99" i="3" s="1"/>
  <c r="CQ99" i="3"/>
  <c r="CR99" i="3" s="1"/>
  <c r="CS99" i="3"/>
  <c r="CT99" i="3" s="1"/>
  <c r="CU99" i="3"/>
  <c r="CV99" i="3" s="1"/>
  <c r="CW99" i="3"/>
  <c r="CX99" i="3" s="1"/>
  <c r="CY99" i="3"/>
  <c r="CZ99" i="3" s="1"/>
  <c r="DA99" i="3"/>
  <c r="DB99" i="3" s="1"/>
  <c r="DD99" i="3"/>
  <c r="DE99" i="3" s="1"/>
  <c r="DF99" i="3"/>
  <c r="DG99" i="3" s="1"/>
  <c r="DJ99" i="3"/>
  <c r="DK99" i="3" s="1"/>
  <c r="DL99" i="3"/>
  <c r="DM99" i="3" s="1"/>
  <c r="DQ99" i="3"/>
  <c r="DR99" i="3" s="1"/>
  <c r="DS99" i="3"/>
  <c r="DT99" i="3" s="1"/>
  <c r="DU99" i="3"/>
  <c r="DV99" i="3" s="1"/>
  <c r="DW99" i="3"/>
  <c r="DX99" i="3" s="1"/>
  <c r="BC100" i="3"/>
  <c r="BD100" i="3" s="1"/>
  <c r="BE100" i="3"/>
  <c r="BF100" i="3" s="1"/>
  <c r="BG100" i="3"/>
  <c r="BH100" i="3" s="1"/>
  <c r="BI100" i="3"/>
  <c r="BJ100" i="3" s="1"/>
  <c r="BK100" i="3"/>
  <c r="BL100" i="3" s="1"/>
  <c r="BM100" i="3"/>
  <c r="BN100" i="3" s="1"/>
  <c r="BO100" i="3"/>
  <c r="BP100" i="3" s="1"/>
  <c r="BQ100" i="3"/>
  <c r="BR100" i="3" s="1"/>
  <c r="BS100" i="3"/>
  <c r="BT100" i="3" s="1"/>
  <c r="BU100" i="3"/>
  <c r="BV100" i="3" s="1"/>
  <c r="BW100" i="3"/>
  <c r="BX100" i="3" s="1"/>
  <c r="BY100" i="3"/>
  <c r="BZ100" i="3" s="1"/>
  <c r="CA100" i="3"/>
  <c r="CB100" i="3" s="1"/>
  <c r="CC100" i="3"/>
  <c r="CD100" i="3" s="1"/>
  <c r="CE100" i="3"/>
  <c r="CF100" i="3" s="1"/>
  <c r="CG100" i="3"/>
  <c r="CH100" i="3" s="1"/>
  <c r="CI100" i="3"/>
  <c r="CJ100" i="3" s="1"/>
  <c r="CK100" i="3"/>
  <c r="CL100" i="3" s="1"/>
  <c r="CM100" i="3"/>
  <c r="CN100" i="3" s="1"/>
  <c r="CQ100" i="3"/>
  <c r="CR100" i="3" s="1"/>
  <c r="CS100" i="3"/>
  <c r="CT100" i="3" s="1"/>
  <c r="CU100" i="3"/>
  <c r="CV100" i="3" s="1"/>
  <c r="CW100" i="3"/>
  <c r="CX100" i="3" s="1"/>
  <c r="CY100" i="3"/>
  <c r="CZ100" i="3" s="1"/>
  <c r="DA100" i="3"/>
  <c r="DB100" i="3" s="1"/>
  <c r="DD100" i="3"/>
  <c r="DE100" i="3" s="1"/>
  <c r="DF100" i="3"/>
  <c r="DG100" i="3" s="1"/>
  <c r="DJ100" i="3"/>
  <c r="DK100" i="3" s="1"/>
  <c r="DL100" i="3"/>
  <c r="DM100" i="3" s="1"/>
  <c r="DQ100" i="3"/>
  <c r="DR100" i="3" s="1"/>
  <c r="DS100" i="3"/>
  <c r="DT100" i="3" s="1"/>
  <c r="DU100" i="3"/>
  <c r="DV100" i="3" s="1"/>
  <c r="DW100" i="3"/>
  <c r="DX100" i="3" s="1"/>
  <c r="BC101" i="3"/>
  <c r="BD101" i="3" s="1"/>
  <c r="BE101" i="3"/>
  <c r="BF101" i="3" s="1"/>
  <c r="BG101" i="3"/>
  <c r="BH101" i="3" s="1"/>
  <c r="BI101" i="3"/>
  <c r="BJ101" i="3" s="1"/>
  <c r="BK101" i="3"/>
  <c r="BL101" i="3" s="1"/>
  <c r="BM101" i="3"/>
  <c r="BN101" i="3" s="1"/>
  <c r="BO101" i="3"/>
  <c r="BP101" i="3" s="1"/>
  <c r="BQ101" i="3"/>
  <c r="BR101" i="3" s="1"/>
  <c r="BS101" i="3"/>
  <c r="BT101" i="3" s="1"/>
  <c r="BU101" i="3"/>
  <c r="BV101" i="3" s="1"/>
  <c r="BW101" i="3"/>
  <c r="BX101" i="3" s="1"/>
  <c r="BY101" i="3"/>
  <c r="BZ101" i="3" s="1"/>
  <c r="CA101" i="3"/>
  <c r="CB101" i="3" s="1"/>
  <c r="CC101" i="3"/>
  <c r="CD101" i="3" s="1"/>
  <c r="CE101" i="3"/>
  <c r="CF101" i="3" s="1"/>
  <c r="CG101" i="3"/>
  <c r="CH101" i="3" s="1"/>
  <c r="CI101" i="3"/>
  <c r="CJ101" i="3" s="1"/>
  <c r="CK101" i="3"/>
  <c r="CL101" i="3" s="1"/>
  <c r="CM101" i="3"/>
  <c r="CN101" i="3" s="1"/>
  <c r="CQ101" i="3"/>
  <c r="CR101" i="3" s="1"/>
  <c r="CS101" i="3"/>
  <c r="CT101" i="3" s="1"/>
  <c r="CU101" i="3"/>
  <c r="CV101" i="3" s="1"/>
  <c r="CW101" i="3"/>
  <c r="CX101" i="3" s="1"/>
  <c r="CY101" i="3"/>
  <c r="CZ101" i="3" s="1"/>
  <c r="DA101" i="3"/>
  <c r="DB101" i="3" s="1"/>
  <c r="DD101" i="3"/>
  <c r="DE101" i="3" s="1"/>
  <c r="DF101" i="3"/>
  <c r="DG101" i="3" s="1"/>
  <c r="DJ101" i="3"/>
  <c r="DK101" i="3" s="1"/>
  <c r="DL101" i="3"/>
  <c r="DM101" i="3" s="1"/>
  <c r="DQ101" i="3"/>
  <c r="DR101" i="3" s="1"/>
  <c r="DS101" i="3"/>
  <c r="DT101" i="3" s="1"/>
  <c r="DU101" i="3"/>
  <c r="DV101" i="3" s="1"/>
  <c r="DW101" i="3"/>
  <c r="DX101" i="3" s="1"/>
  <c r="BC102" i="3"/>
  <c r="BD102" i="3" s="1"/>
  <c r="BE102" i="3"/>
  <c r="BF102" i="3" s="1"/>
  <c r="BG102" i="3"/>
  <c r="BH102" i="3" s="1"/>
  <c r="BI102" i="3"/>
  <c r="BJ102" i="3" s="1"/>
  <c r="BK102" i="3"/>
  <c r="BL102" i="3" s="1"/>
  <c r="BM102" i="3"/>
  <c r="BN102" i="3" s="1"/>
  <c r="BO102" i="3"/>
  <c r="BP102" i="3" s="1"/>
  <c r="BQ102" i="3"/>
  <c r="BR102" i="3" s="1"/>
  <c r="BS102" i="3"/>
  <c r="BT102" i="3" s="1"/>
  <c r="BU102" i="3"/>
  <c r="BV102" i="3" s="1"/>
  <c r="BW102" i="3"/>
  <c r="BX102" i="3" s="1"/>
  <c r="BY102" i="3"/>
  <c r="BZ102" i="3" s="1"/>
  <c r="CA102" i="3"/>
  <c r="CB102" i="3" s="1"/>
  <c r="CC102" i="3"/>
  <c r="CD102" i="3" s="1"/>
  <c r="CE102" i="3"/>
  <c r="CF102" i="3" s="1"/>
  <c r="CG102" i="3"/>
  <c r="CH102" i="3" s="1"/>
  <c r="CI102" i="3"/>
  <c r="CJ102" i="3" s="1"/>
  <c r="CK102" i="3"/>
  <c r="CL102" i="3" s="1"/>
  <c r="CM102" i="3"/>
  <c r="CN102" i="3" s="1"/>
  <c r="CQ102" i="3"/>
  <c r="CR102" i="3" s="1"/>
  <c r="CS102" i="3"/>
  <c r="CT102" i="3" s="1"/>
  <c r="CU102" i="3"/>
  <c r="CV102" i="3" s="1"/>
  <c r="CW102" i="3"/>
  <c r="CX102" i="3" s="1"/>
  <c r="CY102" i="3"/>
  <c r="CZ102" i="3" s="1"/>
  <c r="DA102" i="3"/>
  <c r="DB102" i="3" s="1"/>
  <c r="DD102" i="3"/>
  <c r="DE102" i="3" s="1"/>
  <c r="DF102" i="3"/>
  <c r="DG102" i="3" s="1"/>
  <c r="DJ102" i="3"/>
  <c r="DK102" i="3" s="1"/>
  <c r="DL102" i="3"/>
  <c r="DM102" i="3" s="1"/>
  <c r="DQ102" i="3"/>
  <c r="DR102" i="3" s="1"/>
  <c r="DS102" i="3"/>
  <c r="DT102" i="3" s="1"/>
  <c r="DU102" i="3"/>
  <c r="DV102" i="3" s="1"/>
  <c r="DW102" i="3"/>
  <c r="DX102" i="3" s="1"/>
  <c r="BC103" i="3"/>
  <c r="BD103" i="3" s="1"/>
  <c r="BE103" i="3"/>
  <c r="BF103" i="3" s="1"/>
  <c r="BG103" i="3"/>
  <c r="BH103" i="3" s="1"/>
  <c r="BI103" i="3"/>
  <c r="BJ103" i="3" s="1"/>
  <c r="BK103" i="3"/>
  <c r="BL103" i="3" s="1"/>
  <c r="BM103" i="3"/>
  <c r="BN103" i="3" s="1"/>
  <c r="BO103" i="3"/>
  <c r="BP103" i="3" s="1"/>
  <c r="BQ103" i="3"/>
  <c r="BR103" i="3" s="1"/>
  <c r="BS103" i="3"/>
  <c r="BT103" i="3" s="1"/>
  <c r="BU103" i="3"/>
  <c r="BV103" i="3" s="1"/>
  <c r="BW103" i="3"/>
  <c r="BX103" i="3" s="1"/>
  <c r="BY103" i="3"/>
  <c r="BZ103" i="3" s="1"/>
  <c r="CA103" i="3"/>
  <c r="CB103" i="3" s="1"/>
  <c r="CC103" i="3"/>
  <c r="CD103" i="3" s="1"/>
  <c r="CE103" i="3"/>
  <c r="CF103" i="3" s="1"/>
  <c r="CG103" i="3"/>
  <c r="CH103" i="3" s="1"/>
  <c r="CI103" i="3"/>
  <c r="CJ103" i="3" s="1"/>
  <c r="CK103" i="3"/>
  <c r="CL103" i="3" s="1"/>
  <c r="CM103" i="3"/>
  <c r="CN103" i="3" s="1"/>
  <c r="CQ103" i="3"/>
  <c r="CR103" i="3" s="1"/>
  <c r="CS103" i="3"/>
  <c r="CT103" i="3" s="1"/>
  <c r="CU103" i="3"/>
  <c r="CV103" i="3" s="1"/>
  <c r="CW103" i="3"/>
  <c r="CX103" i="3" s="1"/>
  <c r="CY103" i="3"/>
  <c r="CZ103" i="3" s="1"/>
  <c r="DA103" i="3"/>
  <c r="DB103" i="3" s="1"/>
  <c r="DD103" i="3"/>
  <c r="DE103" i="3" s="1"/>
  <c r="DF103" i="3"/>
  <c r="DG103" i="3" s="1"/>
  <c r="DJ103" i="3"/>
  <c r="DK103" i="3" s="1"/>
  <c r="DL103" i="3"/>
  <c r="DM103" i="3" s="1"/>
  <c r="DQ103" i="3"/>
  <c r="DR103" i="3" s="1"/>
  <c r="DS103" i="3"/>
  <c r="DT103" i="3" s="1"/>
  <c r="DU103" i="3"/>
  <c r="DV103" i="3" s="1"/>
  <c r="DW103" i="3"/>
  <c r="DX103" i="3" s="1"/>
  <c r="BC104" i="3"/>
  <c r="BD104" i="3" s="1"/>
  <c r="BE104" i="3"/>
  <c r="BF104" i="3" s="1"/>
  <c r="BG104" i="3"/>
  <c r="BH104" i="3" s="1"/>
  <c r="BI104" i="3"/>
  <c r="BJ104" i="3" s="1"/>
  <c r="BK104" i="3"/>
  <c r="BL104" i="3" s="1"/>
  <c r="BM104" i="3"/>
  <c r="BN104" i="3" s="1"/>
  <c r="BO104" i="3"/>
  <c r="BP104" i="3" s="1"/>
  <c r="BQ104" i="3"/>
  <c r="BR104" i="3" s="1"/>
  <c r="BS104" i="3"/>
  <c r="BT104" i="3" s="1"/>
  <c r="BU104" i="3"/>
  <c r="BV104" i="3" s="1"/>
  <c r="BW104" i="3"/>
  <c r="BX104" i="3" s="1"/>
  <c r="BY104" i="3"/>
  <c r="BZ104" i="3" s="1"/>
  <c r="CA104" i="3"/>
  <c r="CB104" i="3" s="1"/>
  <c r="CC104" i="3"/>
  <c r="CD104" i="3" s="1"/>
  <c r="CE104" i="3"/>
  <c r="CF104" i="3" s="1"/>
  <c r="CG104" i="3"/>
  <c r="CH104" i="3" s="1"/>
  <c r="CI104" i="3"/>
  <c r="CJ104" i="3" s="1"/>
  <c r="CK104" i="3"/>
  <c r="CL104" i="3" s="1"/>
  <c r="CM104" i="3"/>
  <c r="CN104" i="3" s="1"/>
  <c r="CQ104" i="3"/>
  <c r="CR104" i="3" s="1"/>
  <c r="CS104" i="3"/>
  <c r="CT104" i="3" s="1"/>
  <c r="CU104" i="3"/>
  <c r="CV104" i="3" s="1"/>
  <c r="CW104" i="3"/>
  <c r="CX104" i="3" s="1"/>
  <c r="CY104" i="3"/>
  <c r="CZ104" i="3" s="1"/>
  <c r="DA104" i="3"/>
  <c r="DB104" i="3" s="1"/>
  <c r="DD104" i="3"/>
  <c r="DE104" i="3" s="1"/>
  <c r="DF104" i="3"/>
  <c r="DG104" i="3" s="1"/>
  <c r="DJ104" i="3"/>
  <c r="DK104" i="3" s="1"/>
  <c r="DL104" i="3"/>
  <c r="DM104" i="3" s="1"/>
  <c r="DQ104" i="3"/>
  <c r="DR104" i="3" s="1"/>
  <c r="DS104" i="3"/>
  <c r="DT104" i="3" s="1"/>
  <c r="DU104" i="3"/>
  <c r="DV104" i="3" s="1"/>
  <c r="DW104" i="3"/>
  <c r="DX104" i="3" s="1"/>
  <c r="BC105" i="3"/>
  <c r="BD105" i="3" s="1"/>
  <c r="BE105" i="3"/>
  <c r="BF105" i="3" s="1"/>
  <c r="BG105" i="3"/>
  <c r="BH105" i="3" s="1"/>
  <c r="BI105" i="3"/>
  <c r="BJ105" i="3" s="1"/>
  <c r="BK105" i="3"/>
  <c r="BL105" i="3" s="1"/>
  <c r="BM105" i="3"/>
  <c r="BN105" i="3" s="1"/>
  <c r="BO105" i="3"/>
  <c r="BP105" i="3" s="1"/>
  <c r="BQ105" i="3"/>
  <c r="BR105" i="3" s="1"/>
  <c r="BS105" i="3"/>
  <c r="BT105" i="3" s="1"/>
  <c r="BU105" i="3"/>
  <c r="BV105" i="3" s="1"/>
  <c r="BW105" i="3"/>
  <c r="BX105" i="3" s="1"/>
  <c r="BY105" i="3"/>
  <c r="BZ105" i="3" s="1"/>
  <c r="CA105" i="3"/>
  <c r="CB105" i="3" s="1"/>
  <c r="CC105" i="3"/>
  <c r="CD105" i="3" s="1"/>
  <c r="CE105" i="3"/>
  <c r="CF105" i="3" s="1"/>
  <c r="CG105" i="3"/>
  <c r="CH105" i="3" s="1"/>
  <c r="CI105" i="3"/>
  <c r="CJ105" i="3" s="1"/>
  <c r="CK105" i="3"/>
  <c r="CL105" i="3" s="1"/>
  <c r="CM105" i="3"/>
  <c r="CN105" i="3" s="1"/>
  <c r="CQ105" i="3"/>
  <c r="CR105" i="3" s="1"/>
  <c r="CS105" i="3"/>
  <c r="CT105" i="3" s="1"/>
  <c r="CU105" i="3"/>
  <c r="CV105" i="3" s="1"/>
  <c r="CW105" i="3"/>
  <c r="CX105" i="3" s="1"/>
  <c r="CY105" i="3"/>
  <c r="CZ105" i="3" s="1"/>
  <c r="DA105" i="3"/>
  <c r="DB105" i="3" s="1"/>
  <c r="DD105" i="3"/>
  <c r="DE105" i="3" s="1"/>
  <c r="DF105" i="3"/>
  <c r="DG105" i="3" s="1"/>
  <c r="DJ105" i="3"/>
  <c r="DK105" i="3" s="1"/>
  <c r="DL105" i="3"/>
  <c r="DM105" i="3" s="1"/>
  <c r="DQ105" i="3"/>
  <c r="DR105" i="3" s="1"/>
  <c r="DS105" i="3"/>
  <c r="DT105" i="3" s="1"/>
  <c r="DU105" i="3"/>
  <c r="DV105" i="3" s="1"/>
  <c r="DW105" i="3"/>
  <c r="DX105" i="3" s="1"/>
  <c r="BC106" i="3"/>
  <c r="BD106" i="3" s="1"/>
  <c r="BE106" i="3"/>
  <c r="BF106" i="3" s="1"/>
  <c r="BG106" i="3"/>
  <c r="BH106" i="3" s="1"/>
  <c r="BI106" i="3"/>
  <c r="BJ106" i="3" s="1"/>
  <c r="BK106" i="3"/>
  <c r="BL106" i="3" s="1"/>
  <c r="BM106" i="3"/>
  <c r="BN106" i="3" s="1"/>
  <c r="BO106" i="3"/>
  <c r="BP106" i="3" s="1"/>
  <c r="BQ106" i="3"/>
  <c r="BR106" i="3" s="1"/>
  <c r="BS106" i="3"/>
  <c r="BT106" i="3" s="1"/>
  <c r="BU106" i="3"/>
  <c r="BV106" i="3" s="1"/>
  <c r="BW106" i="3"/>
  <c r="BX106" i="3" s="1"/>
  <c r="BY106" i="3"/>
  <c r="BZ106" i="3" s="1"/>
  <c r="CA106" i="3"/>
  <c r="CB106" i="3" s="1"/>
  <c r="CC106" i="3"/>
  <c r="CD106" i="3" s="1"/>
  <c r="CE106" i="3"/>
  <c r="CF106" i="3" s="1"/>
  <c r="CG106" i="3"/>
  <c r="CH106" i="3" s="1"/>
  <c r="CI106" i="3"/>
  <c r="CJ106" i="3" s="1"/>
  <c r="CK106" i="3"/>
  <c r="CL106" i="3" s="1"/>
  <c r="CM106" i="3"/>
  <c r="CN106" i="3" s="1"/>
  <c r="CQ106" i="3"/>
  <c r="CR106" i="3" s="1"/>
  <c r="CS106" i="3"/>
  <c r="CT106" i="3" s="1"/>
  <c r="CU106" i="3"/>
  <c r="CV106" i="3" s="1"/>
  <c r="CW106" i="3"/>
  <c r="CX106" i="3" s="1"/>
  <c r="CY106" i="3"/>
  <c r="CZ106" i="3" s="1"/>
  <c r="DA106" i="3"/>
  <c r="DB106" i="3" s="1"/>
  <c r="DD106" i="3"/>
  <c r="DE106" i="3" s="1"/>
  <c r="DF106" i="3"/>
  <c r="DG106" i="3" s="1"/>
  <c r="DJ106" i="3"/>
  <c r="DK106" i="3" s="1"/>
  <c r="DL106" i="3"/>
  <c r="DM106" i="3" s="1"/>
  <c r="DQ106" i="3"/>
  <c r="DR106" i="3" s="1"/>
  <c r="DS106" i="3"/>
  <c r="DT106" i="3" s="1"/>
  <c r="DU106" i="3"/>
  <c r="DV106" i="3" s="1"/>
  <c r="DW106" i="3"/>
  <c r="DX106" i="3" s="1"/>
  <c r="BC107" i="3"/>
  <c r="BD107" i="3" s="1"/>
  <c r="BE107" i="3"/>
  <c r="BF107" i="3" s="1"/>
  <c r="BG107" i="3"/>
  <c r="BH107" i="3" s="1"/>
  <c r="BI107" i="3"/>
  <c r="BJ107" i="3" s="1"/>
  <c r="BK107" i="3"/>
  <c r="BL107" i="3" s="1"/>
  <c r="BM107" i="3"/>
  <c r="BN107" i="3" s="1"/>
  <c r="BO107" i="3"/>
  <c r="BP107" i="3" s="1"/>
  <c r="BQ107" i="3"/>
  <c r="BR107" i="3" s="1"/>
  <c r="BS107" i="3"/>
  <c r="BT107" i="3" s="1"/>
  <c r="BU107" i="3"/>
  <c r="BV107" i="3" s="1"/>
  <c r="BW107" i="3"/>
  <c r="BX107" i="3" s="1"/>
  <c r="BY107" i="3"/>
  <c r="BZ107" i="3" s="1"/>
  <c r="CA107" i="3"/>
  <c r="CB107" i="3" s="1"/>
  <c r="CC107" i="3"/>
  <c r="CD107" i="3" s="1"/>
  <c r="CE107" i="3"/>
  <c r="CF107" i="3" s="1"/>
  <c r="CG107" i="3"/>
  <c r="CH107" i="3" s="1"/>
  <c r="CI107" i="3"/>
  <c r="CJ107" i="3" s="1"/>
  <c r="CK107" i="3"/>
  <c r="CL107" i="3" s="1"/>
  <c r="CM107" i="3"/>
  <c r="CN107" i="3" s="1"/>
  <c r="CQ107" i="3"/>
  <c r="CR107" i="3" s="1"/>
  <c r="CS107" i="3"/>
  <c r="CT107" i="3" s="1"/>
  <c r="CU107" i="3"/>
  <c r="CV107" i="3" s="1"/>
  <c r="CW107" i="3"/>
  <c r="CX107" i="3" s="1"/>
  <c r="CY107" i="3"/>
  <c r="CZ107" i="3" s="1"/>
  <c r="DA107" i="3"/>
  <c r="DB107" i="3" s="1"/>
  <c r="DD107" i="3"/>
  <c r="DE107" i="3" s="1"/>
  <c r="DF107" i="3"/>
  <c r="DG107" i="3" s="1"/>
  <c r="DJ107" i="3"/>
  <c r="DK107" i="3" s="1"/>
  <c r="DL107" i="3"/>
  <c r="DM107" i="3" s="1"/>
  <c r="DQ107" i="3"/>
  <c r="DR107" i="3" s="1"/>
  <c r="DS107" i="3"/>
  <c r="DT107" i="3" s="1"/>
  <c r="DU107" i="3"/>
  <c r="DV107" i="3" s="1"/>
  <c r="DW107" i="3"/>
  <c r="DX107" i="3" s="1"/>
  <c r="BC108" i="3"/>
  <c r="BD108" i="3" s="1"/>
  <c r="BE108" i="3"/>
  <c r="BF108" i="3" s="1"/>
  <c r="BG108" i="3"/>
  <c r="BH108" i="3" s="1"/>
  <c r="BI108" i="3"/>
  <c r="BJ108" i="3" s="1"/>
  <c r="BK108" i="3"/>
  <c r="BL108" i="3" s="1"/>
  <c r="BM108" i="3"/>
  <c r="BN108" i="3" s="1"/>
  <c r="BO108" i="3"/>
  <c r="BP108" i="3" s="1"/>
  <c r="BQ108" i="3"/>
  <c r="BR108" i="3" s="1"/>
  <c r="BS108" i="3"/>
  <c r="BT108" i="3" s="1"/>
  <c r="BU108" i="3"/>
  <c r="BV108" i="3" s="1"/>
  <c r="BW108" i="3"/>
  <c r="BX108" i="3" s="1"/>
  <c r="BY108" i="3"/>
  <c r="BZ108" i="3" s="1"/>
  <c r="CA108" i="3"/>
  <c r="CB108" i="3" s="1"/>
  <c r="CC108" i="3"/>
  <c r="CD108" i="3" s="1"/>
  <c r="CE108" i="3"/>
  <c r="CF108" i="3" s="1"/>
  <c r="CG108" i="3"/>
  <c r="CH108" i="3" s="1"/>
  <c r="CI108" i="3"/>
  <c r="CJ108" i="3" s="1"/>
  <c r="CK108" i="3"/>
  <c r="CL108" i="3" s="1"/>
  <c r="CM108" i="3"/>
  <c r="CN108" i="3" s="1"/>
  <c r="CQ108" i="3"/>
  <c r="CR108" i="3" s="1"/>
  <c r="CS108" i="3"/>
  <c r="CT108" i="3" s="1"/>
  <c r="CU108" i="3"/>
  <c r="CV108" i="3" s="1"/>
  <c r="CW108" i="3"/>
  <c r="CX108" i="3" s="1"/>
  <c r="CY108" i="3"/>
  <c r="CZ108" i="3" s="1"/>
  <c r="DA108" i="3"/>
  <c r="DB108" i="3" s="1"/>
  <c r="DD108" i="3"/>
  <c r="DE108" i="3" s="1"/>
  <c r="DF108" i="3"/>
  <c r="DG108" i="3" s="1"/>
  <c r="DJ108" i="3"/>
  <c r="DK108" i="3" s="1"/>
  <c r="DL108" i="3"/>
  <c r="DM108" i="3" s="1"/>
  <c r="DQ108" i="3"/>
  <c r="DR108" i="3" s="1"/>
  <c r="DS108" i="3"/>
  <c r="DT108" i="3" s="1"/>
  <c r="DU108" i="3"/>
  <c r="DV108" i="3" s="1"/>
  <c r="DW108" i="3"/>
  <c r="DX108" i="3" s="1"/>
  <c r="BC109" i="3"/>
  <c r="BD109" i="3" s="1"/>
  <c r="BE109" i="3"/>
  <c r="BF109" i="3" s="1"/>
  <c r="BG109" i="3"/>
  <c r="BH109" i="3" s="1"/>
  <c r="BI109" i="3"/>
  <c r="BJ109" i="3" s="1"/>
  <c r="BK109" i="3"/>
  <c r="BL109" i="3" s="1"/>
  <c r="BM109" i="3"/>
  <c r="BN109" i="3" s="1"/>
  <c r="BO109" i="3"/>
  <c r="BP109" i="3" s="1"/>
  <c r="BQ109" i="3"/>
  <c r="BR109" i="3" s="1"/>
  <c r="BS109" i="3"/>
  <c r="BT109" i="3" s="1"/>
  <c r="BU109" i="3"/>
  <c r="BV109" i="3" s="1"/>
  <c r="BW109" i="3"/>
  <c r="BX109" i="3" s="1"/>
  <c r="BY109" i="3"/>
  <c r="BZ109" i="3" s="1"/>
  <c r="CA109" i="3"/>
  <c r="CB109" i="3" s="1"/>
  <c r="CC109" i="3"/>
  <c r="CD109" i="3" s="1"/>
  <c r="CE109" i="3"/>
  <c r="CF109" i="3" s="1"/>
  <c r="CG109" i="3"/>
  <c r="CH109" i="3" s="1"/>
  <c r="CI109" i="3"/>
  <c r="CJ109" i="3" s="1"/>
  <c r="CK109" i="3"/>
  <c r="CL109" i="3" s="1"/>
  <c r="CM109" i="3"/>
  <c r="CN109" i="3" s="1"/>
  <c r="CQ109" i="3"/>
  <c r="CR109" i="3" s="1"/>
  <c r="CS109" i="3"/>
  <c r="CT109" i="3" s="1"/>
  <c r="CU109" i="3"/>
  <c r="CV109" i="3" s="1"/>
  <c r="CW109" i="3"/>
  <c r="CX109" i="3" s="1"/>
  <c r="CY109" i="3"/>
  <c r="CZ109" i="3" s="1"/>
  <c r="DA109" i="3"/>
  <c r="DB109" i="3" s="1"/>
  <c r="DD109" i="3"/>
  <c r="DE109" i="3" s="1"/>
  <c r="DF109" i="3"/>
  <c r="DG109" i="3" s="1"/>
  <c r="DJ109" i="3"/>
  <c r="DK109" i="3" s="1"/>
  <c r="DL109" i="3"/>
  <c r="DM109" i="3" s="1"/>
  <c r="DQ109" i="3"/>
  <c r="DR109" i="3" s="1"/>
  <c r="DS109" i="3"/>
  <c r="DT109" i="3" s="1"/>
  <c r="DU109" i="3"/>
  <c r="DV109" i="3" s="1"/>
  <c r="DW109" i="3"/>
  <c r="DX109" i="3" s="1"/>
  <c r="BC110" i="3"/>
  <c r="BD110" i="3" s="1"/>
  <c r="BE110" i="3"/>
  <c r="BF110" i="3" s="1"/>
  <c r="BG110" i="3"/>
  <c r="BH110" i="3" s="1"/>
  <c r="BI110" i="3"/>
  <c r="BJ110" i="3" s="1"/>
  <c r="BK110" i="3"/>
  <c r="BL110" i="3" s="1"/>
  <c r="BM110" i="3"/>
  <c r="BN110" i="3" s="1"/>
  <c r="BO110" i="3"/>
  <c r="BP110" i="3" s="1"/>
  <c r="BQ110" i="3"/>
  <c r="BR110" i="3" s="1"/>
  <c r="BS110" i="3"/>
  <c r="BT110" i="3" s="1"/>
  <c r="BU110" i="3"/>
  <c r="BV110" i="3" s="1"/>
  <c r="BW110" i="3"/>
  <c r="BX110" i="3" s="1"/>
  <c r="BY110" i="3"/>
  <c r="BZ110" i="3" s="1"/>
  <c r="CA110" i="3"/>
  <c r="CB110" i="3" s="1"/>
  <c r="CC110" i="3"/>
  <c r="CD110" i="3" s="1"/>
  <c r="CE110" i="3"/>
  <c r="CF110" i="3" s="1"/>
  <c r="CG110" i="3"/>
  <c r="CH110" i="3" s="1"/>
  <c r="CI110" i="3"/>
  <c r="CJ110" i="3" s="1"/>
  <c r="CK110" i="3"/>
  <c r="CL110" i="3" s="1"/>
  <c r="CM110" i="3"/>
  <c r="CN110" i="3" s="1"/>
  <c r="CQ110" i="3"/>
  <c r="CR110" i="3" s="1"/>
  <c r="CS110" i="3"/>
  <c r="CT110" i="3" s="1"/>
  <c r="CU110" i="3"/>
  <c r="CV110" i="3" s="1"/>
  <c r="CW110" i="3"/>
  <c r="CX110" i="3" s="1"/>
  <c r="CY110" i="3"/>
  <c r="CZ110" i="3" s="1"/>
  <c r="DA110" i="3"/>
  <c r="DB110" i="3" s="1"/>
  <c r="DD110" i="3"/>
  <c r="DE110" i="3" s="1"/>
  <c r="DF110" i="3"/>
  <c r="DG110" i="3" s="1"/>
  <c r="DJ110" i="3"/>
  <c r="DK110" i="3" s="1"/>
  <c r="DL110" i="3"/>
  <c r="DM110" i="3" s="1"/>
  <c r="DQ110" i="3"/>
  <c r="DR110" i="3" s="1"/>
  <c r="DS110" i="3"/>
  <c r="DT110" i="3" s="1"/>
  <c r="DU110" i="3"/>
  <c r="DV110" i="3" s="1"/>
  <c r="DW110" i="3"/>
  <c r="DX110" i="3" s="1"/>
  <c r="BC111" i="3"/>
  <c r="BD111" i="3" s="1"/>
  <c r="BE111" i="3"/>
  <c r="BF111" i="3" s="1"/>
  <c r="BG111" i="3"/>
  <c r="BH111" i="3" s="1"/>
  <c r="BI111" i="3"/>
  <c r="BJ111" i="3" s="1"/>
  <c r="BK111" i="3"/>
  <c r="BL111" i="3" s="1"/>
  <c r="BM111" i="3"/>
  <c r="BN111" i="3" s="1"/>
  <c r="BO111" i="3"/>
  <c r="BP111" i="3" s="1"/>
  <c r="BQ111" i="3"/>
  <c r="BR111" i="3" s="1"/>
  <c r="BS111" i="3"/>
  <c r="BT111" i="3" s="1"/>
  <c r="BU111" i="3"/>
  <c r="BV111" i="3" s="1"/>
  <c r="BW111" i="3"/>
  <c r="BX111" i="3" s="1"/>
  <c r="BY111" i="3"/>
  <c r="BZ111" i="3" s="1"/>
  <c r="CA111" i="3"/>
  <c r="CB111" i="3" s="1"/>
  <c r="CC111" i="3"/>
  <c r="CD111" i="3" s="1"/>
  <c r="CE111" i="3"/>
  <c r="CF111" i="3" s="1"/>
  <c r="CG111" i="3"/>
  <c r="CH111" i="3" s="1"/>
  <c r="CI111" i="3"/>
  <c r="CJ111" i="3" s="1"/>
  <c r="CK111" i="3"/>
  <c r="CL111" i="3" s="1"/>
  <c r="CM111" i="3"/>
  <c r="CN111" i="3" s="1"/>
  <c r="CQ111" i="3"/>
  <c r="CR111" i="3" s="1"/>
  <c r="CS111" i="3"/>
  <c r="CT111" i="3" s="1"/>
  <c r="CU111" i="3"/>
  <c r="CV111" i="3" s="1"/>
  <c r="CW111" i="3"/>
  <c r="CX111" i="3" s="1"/>
  <c r="CY111" i="3"/>
  <c r="CZ111" i="3" s="1"/>
  <c r="DA111" i="3"/>
  <c r="DB111" i="3" s="1"/>
  <c r="DD111" i="3"/>
  <c r="DE111" i="3" s="1"/>
  <c r="DF111" i="3"/>
  <c r="DG111" i="3" s="1"/>
  <c r="DJ111" i="3"/>
  <c r="DK111" i="3" s="1"/>
  <c r="DL111" i="3"/>
  <c r="DM111" i="3" s="1"/>
  <c r="DQ111" i="3"/>
  <c r="DR111" i="3" s="1"/>
  <c r="DS111" i="3"/>
  <c r="DT111" i="3" s="1"/>
  <c r="DU111" i="3"/>
  <c r="DV111" i="3" s="1"/>
  <c r="DW111" i="3"/>
  <c r="DX111" i="3" s="1"/>
  <c r="BC46" i="3"/>
  <c r="BD46" i="3" s="1"/>
  <c r="BE46" i="3"/>
  <c r="BF46" i="3" s="1"/>
  <c r="BG46" i="3"/>
  <c r="BH46" i="3" s="1"/>
  <c r="BI46" i="3"/>
  <c r="BJ46" i="3" s="1"/>
  <c r="BK46" i="3"/>
  <c r="BL46" i="3" s="1"/>
  <c r="BM46" i="3"/>
  <c r="BN46" i="3" s="1"/>
  <c r="BO46" i="3"/>
  <c r="BP46" i="3" s="1"/>
  <c r="BQ46" i="3"/>
  <c r="BR46" i="3" s="1"/>
  <c r="BS46" i="3"/>
  <c r="BT46" i="3" s="1"/>
  <c r="BU46" i="3"/>
  <c r="BV46" i="3" s="1"/>
  <c r="BW46" i="3"/>
  <c r="BX46" i="3" s="1"/>
  <c r="BY46" i="3"/>
  <c r="BZ46" i="3" s="1"/>
  <c r="CA46" i="3"/>
  <c r="CB46" i="3" s="1"/>
  <c r="CC46" i="3"/>
  <c r="CD46" i="3" s="1"/>
  <c r="CE46" i="3"/>
  <c r="CF46" i="3" s="1"/>
  <c r="CG46" i="3"/>
  <c r="CH46" i="3" s="1"/>
  <c r="CI46" i="3"/>
  <c r="CJ46" i="3" s="1"/>
  <c r="CK46" i="3"/>
  <c r="CL46" i="3" s="1"/>
  <c r="CM46" i="3"/>
  <c r="CN46" i="3" s="1"/>
  <c r="CQ46" i="3"/>
  <c r="CR46" i="3" s="1"/>
  <c r="CS46" i="3"/>
  <c r="CT46" i="3" s="1"/>
  <c r="CU46" i="3"/>
  <c r="CV46" i="3" s="1"/>
  <c r="CW46" i="3"/>
  <c r="CX46" i="3" s="1"/>
  <c r="CY46" i="3"/>
  <c r="CZ46" i="3" s="1"/>
  <c r="DA46" i="3"/>
  <c r="DB46" i="3" s="1"/>
  <c r="DD46" i="3"/>
  <c r="DE46" i="3" s="1"/>
  <c r="DF46" i="3"/>
  <c r="DG46" i="3" s="1"/>
  <c r="DJ46" i="3"/>
  <c r="DK46" i="3" s="1"/>
  <c r="DL46" i="3"/>
  <c r="DM46" i="3" s="1"/>
  <c r="DQ46" i="3"/>
  <c r="DR46" i="3" s="1"/>
  <c r="DS46" i="3"/>
  <c r="DT46" i="3" s="1"/>
  <c r="DU46" i="3"/>
  <c r="DV46" i="3" s="1"/>
  <c r="DW46" i="3"/>
  <c r="DX46" i="3" s="1"/>
  <c r="BC47" i="3"/>
  <c r="BD47" i="3" s="1"/>
  <c r="BE47" i="3"/>
  <c r="BF47" i="3" s="1"/>
  <c r="BG47" i="3"/>
  <c r="BH47" i="3" s="1"/>
  <c r="BI47" i="3"/>
  <c r="BJ47" i="3" s="1"/>
  <c r="BK47" i="3"/>
  <c r="BL47" i="3" s="1"/>
  <c r="BM47" i="3"/>
  <c r="BN47" i="3" s="1"/>
  <c r="BO47" i="3"/>
  <c r="BP47" i="3" s="1"/>
  <c r="BQ47" i="3"/>
  <c r="BR47" i="3" s="1"/>
  <c r="BS47" i="3"/>
  <c r="BT47" i="3" s="1"/>
  <c r="BU47" i="3"/>
  <c r="BV47" i="3" s="1"/>
  <c r="BW47" i="3"/>
  <c r="BX47" i="3" s="1"/>
  <c r="BY47" i="3"/>
  <c r="BZ47" i="3" s="1"/>
  <c r="CA47" i="3"/>
  <c r="CB47" i="3" s="1"/>
  <c r="CC47" i="3"/>
  <c r="CD47" i="3" s="1"/>
  <c r="CE47" i="3"/>
  <c r="CF47" i="3" s="1"/>
  <c r="CG47" i="3"/>
  <c r="CH47" i="3" s="1"/>
  <c r="CI47" i="3"/>
  <c r="CJ47" i="3" s="1"/>
  <c r="CK47" i="3"/>
  <c r="CL47" i="3" s="1"/>
  <c r="CM47" i="3"/>
  <c r="CN47" i="3" s="1"/>
  <c r="CQ47" i="3"/>
  <c r="CR47" i="3" s="1"/>
  <c r="CS47" i="3"/>
  <c r="CT47" i="3" s="1"/>
  <c r="CU47" i="3"/>
  <c r="CV47" i="3" s="1"/>
  <c r="CW47" i="3"/>
  <c r="CX47" i="3" s="1"/>
  <c r="CY47" i="3"/>
  <c r="CZ47" i="3" s="1"/>
  <c r="DA47" i="3"/>
  <c r="DB47" i="3" s="1"/>
  <c r="DD47" i="3"/>
  <c r="DE47" i="3" s="1"/>
  <c r="DF47" i="3"/>
  <c r="DG47" i="3" s="1"/>
  <c r="DJ47" i="3"/>
  <c r="DK47" i="3" s="1"/>
  <c r="DL47" i="3"/>
  <c r="DM47" i="3" s="1"/>
  <c r="DQ47" i="3"/>
  <c r="DR47" i="3" s="1"/>
  <c r="DS47" i="3"/>
  <c r="DT47" i="3" s="1"/>
  <c r="DU47" i="3"/>
  <c r="DV47" i="3" s="1"/>
  <c r="DW47" i="3"/>
  <c r="DX47" i="3" s="1"/>
  <c r="BC48" i="3"/>
  <c r="BD48" i="3" s="1"/>
  <c r="BE48" i="3"/>
  <c r="BF48" i="3" s="1"/>
  <c r="BG48" i="3"/>
  <c r="BH48" i="3" s="1"/>
  <c r="BI48" i="3"/>
  <c r="BJ48" i="3" s="1"/>
  <c r="BK48" i="3"/>
  <c r="BL48" i="3" s="1"/>
  <c r="BM48" i="3"/>
  <c r="BN48" i="3" s="1"/>
  <c r="BO48" i="3"/>
  <c r="BP48" i="3" s="1"/>
  <c r="BQ48" i="3"/>
  <c r="BR48" i="3" s="1"/>
  <c r="BS48" i="3"/>
  <c r="BT48" i="3" s="1"/>
  <c r="BU48" i="3"/>
  <c r="BV48" i="3" s="1"/>
  <c r="BW48" i="3"/>
  <c r="BX48" i="3" s="1"/>
  <c r="BY48" i="3"/>
  <c r="BZ48" i="3" s="1"/>
  <c r="CA48" i="3"/>
  <c r="CB48" i="3" s="1"/>
  <c r="CC48" i="3"/>
  <c r="CD48" i="3" s="1"/>
  <c r="CE48" i="3"/>
  <c r="CF48" i="3" s="1"/>
  <c r="CG48" i="3"/>
  <c r="CH48" i="3" s="1"/>
  <c r="CI48" i="3"/>
  <c r="CJ48" i="3" s="1"/>
  <c r="CK48" i="3"/>
  <c r="CL48" i="3" s="1"/>
  <c r="CM48" i="3"/>
  <c r="CN48" i="3" s="1"/>
  <c r="CQ48" i="3"/>
  <c r="CR48" i="3" s="1"/>
  <c r="CS48" i="3"/>
  <c r="CT48" i="3" s="1"/>
  <c r="CU48" i="3"/>
  <c r="CV48" i="3" s="1"/>
  <c r="CW48" i="3"/>
  <c r="CX48" i="3" s="1"/>
  <c r="CY48" i="3"/>
  <c r="CZ48" i="3" s="1"/>
  <c r="DA48" i="3"/>
  <c r="DB48" i="3" s="1"/>
  <c r="DD48" i="3"/>
  <c r="DE48" i="3" s="1"/>
  <c r="DF48" i="3"/>
  <c r="DG48" i="3" s="1"/>
  <c r="DJ48" i="3"/>
  <c r="DK48" i="3" s="1"/>
  <c r="DL48" i="3"/>
  <c r="DM48" i="3" s="1"/>
  <c r="DQ48" i="3"/>
  <c r="DR48" i="3" s="1"/>
  <c r="DS48" i="3"/>
  <c r="DT48" i="3" s="1"/>
  <c r="DU48" i="3"/>
  <c r="DV48" i="3" s="1"/>
  <c r="DW48" i="3"/>
  <c r="DX48" i="3" s="1"/>
  <c r="BC49" i="3"/>
  <c r="BD49" i="3" s="1"/>
  <c r="BE49" i="3"/>
  <c r="BF49" i="3" s="1"/>
  <c r="BG49" i="3"/>
  <c r="BH49" i="3" s="1"/>
  <c r="BI49" i="3"/>
  <c r="BJ49" i="3" s="1"/>
  <c r="BK49" i="3"/>
  <c r="BL49" i="3" s="1"/>
  <c r="BM49" i="3"/>
  <c r="BN49" i="3" s="1"/>
  <c r="BO49" i="3"/>
  <c r="BP49" i="3" s="1"/>
  <c r="BQ49" i="3"/>
  <c r="BR49" i="3" s="1"/>
  <c r="BS49" i="3"/>
  <c r="BT49" i="3" s="1"/>
  <c r="BU49" i="3"/>
  <c r="BV49" i="3" s="1"/>
  <c r="BW49" i="3"/>
  <c r="BX49" i="3" s="1"/>
  <c r="BY49" i="3"/>
  <c r="BZ49" i="3" s="1"/>
  <c r="CA49" i="3"/>
  <c r="CB49" i="3" s="1"/>
  <c r="CC49" i="3"/>
  <c r="CD49" i="3" s="1"/>
  <c r="CE49" i="3"/>
  <c r="CF49" i="3" s="1"/>
  <c r="CG49" i="3"/>
  <c r="CH49" i="3" s="1"/>
  <c r="CI49" i="3"/>
  <c r="CJ49" i="3" s="1"/>
  <c r="CK49" i="3"/>
  <c r="CL49" i="3" s="1"/>
  <c r="CM49" i="3"/>
  <c r="CN49" i="3" s="1"/>
  <c r="CQ49" i="3"/>
  <c r="CR49" i="3" s="1"/>
  <c r="CS49" i="3"/>
  <c r="CT49" i="3" s="1"/>
  <c r="CU49" i="3"/>
  <c r="CV49" i="3" s="1"/>
  <c r="CW49" i="3"/>
  <c r="CX49" i="3" s="1"/>
  <c r="CY49" i="3"/>
  <c r="CZ49" i="3" s="1"/>
  <c r="DA49" i="3"/>
  <c r="DB49" i="3" s="1"/>
  <c r="DD49" i="3"/>
  <c r="DE49" i="3" s="1"/>
  <c r="DF49" i="3"/>
  <c r="DG49" i="3" s="1"/>
  <c r="DJ49" i="3"/>
  <c r="DK49" i="3" s="1"/>
  <c r="DL49" i="3"/>
  <c r="DM49" i="3" s="1"/>
  <c r="DQ49" i="3"/>
  <c r="DR49" i="3" s="1"/>
  <c r="DS49" i="3"/>
  <c r="DT49" i="3" s="1"/>
  <c r="DU49" i="3"/>
  <c r="DV49" i="3" s="1"/>
  <c r="DW49" i="3"/>
  <c r="DX49" i="3" s="1"/>
  <c r="BC50" i="3"/>
  <c r="BD50" i="3" s="1"/>
  <c r="BE50" i="3"/>
  <c r="BF50" i="3" s="1"/>
  <c r="BG50" i="3"/>
  <c r="BH50" i="3" s="1"/>
  <c r="BI50" i="3"/>
  <c r="BJ50" i="3" s="1"/>
  <c r="BK50" i="3"/>
  <c r="BL50" i="3" s="1"/>
  <c r="BM50" i="3"/>
  <c r="BN50" i="3" s="1"/>
  <c r="BO50" i="3"/>
  <c r="BP50" i="3" s="1"/>
  <c r="BQ50" i="3"/>
  <c r="BR50" i="3" s="1"/>
  <c r="BS50" i="3"/>
  <c r="BT50" i="3" s="1"/>
  <c r="BU50" i="3"/>
  <c r="BV50" i="3" s="1"/>
  <c r="BW50" i="3"/>
  <c r="BX50" i="3" s="1"/>
  <c r="BY50" i="3"/>
  <c r="BZ50" i="3" s="1"/>
  <c r="CA50" i="3"/>
  <c r="CB50" i="3" s="1"/>
  <c r="CC50" i="3"/>
  <c r="CD50" i="3" s="1"/>
  <c r="CE50" i="3"/>
  <c r="CF50" i="3" s="1"/>
  <c r="CG50" i="3"/>
  <c r="CH50" i="3" s="1"/>
  <c r="CI50" i="3"/>
  <c r="CJ50" i="3" s="1"/>
  <c r="CK50" i="3"/>
  <c r="CL50" i="3" s="1"/>
  <c r="CM50" i="3"/>
  <c r="CN50" i="3" s="1"/>
  <c r="CQ50" i="3"/>
  <c r="CR50" i="3" s="1"/>
  <c r="CS50" i="3"/>
  <c r="CT50" i="3" s="1"/>
  <c r="CU50" i="3"/>
  <c r="CV50" i="3" s="1"/>
  <c r="CW50" i="3"/>
  <c r="CX50" i="3" s="1"/>
  <c r="CY50" i="3"/>
  <c r="CZ50" i="3" s="1"/>
  <c r="DA50" i="3"/>
  <c r="DB50" i="3" s="1"/>
  <c r="DD50" i="3"/>
  <c r="DE50" i="3" s="1"/>
  <c r="DF50" i="3"/>
  <c r="DG50" i="3" s="1"/>
  <c r="DJ50" i="3"/>
  <c r="DK50" i="3" s="1"/>
  <c r="DL50" i="3"/>
  <c r="DM50" i="3" s="1"/>
  <c r="DQ50" i="3"/>
  <c r="DR50" i="3" s="1"/>
  <c r="DS50" i="3"/>
  <c r="DT50" i="3" s="1"/>
  <c r="DU50" i="3"/>
  <c r="DV50" i="3" s="1"/>
  <c r="DW50" i="3"/>
  <c r="DX50" i="3" s="1"/>
  <c r="BC51" i="3"/>
  <c r="BD51" i="3" s="1"/>
  <c r="BE51" i="3"/>
  <c r="BF51" i="3" s="1"/>
  <c r="BG51" i="3"/>
  <c r="BH51" i="3" s="1"/>
  <c r="BI51" i="3"/>
  <c r="BJ51" i="3" s="1"/>
  <c r="BK51" i="3"/>
  <c r="BL51" i="3" s="1"/>
  <c r="BM51" i="3"/>
  <c r="BN51" i="3" s="1"/>
  <c r="BO51" i="3"/>
  <c r="BP51" i="3" s="1"/>
  <c r="BQ51" i="3"/>
  <c r="BR51" i="3" s="1"/>
  <c r="BS51" i="3"/>
  <c r="BT51" i="3" s="1"/>
  <c r="BU51" i="3"/>
  <c r="BV51" i="3" s="1"/>
  <c r="BW51" i="3"/>
  <c r="BX51" i="3" s="1"/>
  <c r="BY51" i="3"/>
  <c r="BZ51" i="3" s="1"/>
  <c r="CA51" i="3"/>
  <c r="CB51" i="3" s="1"/>
  <c r="CC51" i="3"/>
  <c r="CD51" i="3" s="1"/>
  <c r="CE51" i="3"/>
  <c r="CF51" i="3" s="1"/>
  <c r="CG51" i="3"/>
  <c r="CH51" i="3" s="1"/>
  <c r="CI51" i="3"/>
  <c r="CJ51" i="3" s="1"/>
  <c r="CK51" i="3"/>
  <c r="CL51" i="3" s="1"/>
  <c r="CM51" i="3"/>
  <c r="CN51" i="3" s="1"/>
  <c r="CQ51" i="3"/>
  <c r="CR51" i="3" s="1"/>
  <c r="CS51" i="3"/>
  <c r="CT51" i="3" s="1"/>
  <c r="CU51" i="3"/>
  <c r="CV51" i="3" s="1"/>
  <c r="CW51" i="3"/>
  <c r="CX51" i="3" s="1"/>
  <c r="CY51" i="3"/>
  <c r="CZ51" i="3" s="1"/>
  <c r="DA51" i="3"/>
  <c r="DB51" i="3" s="1"/>
  <c r="DD51" i="3"/>
  <c r="DE51" i="3" s="1"/>
  <c r="DF51" i="3"/>
  <c r="DG51" i="3" s="1"/>
  <c r="DJ51" i="3"/>
  <c r="DK51" i="3" s="1"/>
  <c r="DL51" i="3"/>
  <c r="DM51" i="3" s="1"/>
  <c r="DQ51" i="3"/>
  <c r="DR51" i="3" s="1"/>
  <c r="DS51" i="3"/>
  <c r="DT51" i="3" s="1"/>
  <c r="DU51" i="3"/>
  <c r="DV51" i="3" s="1"/>
  <c r="DW51" i="3"/>
  <c r="DX51" i="3" s="1"/>
  <c r="BC52" i="3"/>
  <c r="BD52" i="3" s="1"/>
  <c r="BE52" i="3"/>
  <c r="BF52" i="3" s="1"/>
  <c r="BG52" i="3"/>
  <c r="BH52" i="3" s="1"/>
  <c r="BI52" i="3"/>
  <c r="BJ52" i="3" s="1"/>
  <c r="BK52" i="3"/>
  <c r="BL52" i="3" s="1"/>
  <c r="BM52" i="3"/>
  <c r="BN52" i="3" s="1"/>
  <c r="BO52" i="3"/>
  <c r="BP52" i="3" s="1"/>
  <c r="BQ52" i="3"/>
  <c r="BR52" i="3" s="1"/>
  <c r="BS52" i="3"/>
  <c r="BT52" i="3" s="1"/>
  <c r="BU52" i="3"/>
  <c r="BV52" i="3" s="1"/>
  <c r="BW52" i="3"/>
  <c r="BX52" i="3" s="1"/>
  <c r="BY52" i="3"/>
  <c r="BZ52" i="3" s="1"/>
  <c r="CA52" i="3"/>
  <c r="CB52" i="3" s="1"/>
  <c r="CC52" i="3"/>
  <c r="CD52" i="3" s="1"/>
  <c r="CE52" i="3"/>
  <c r="CF52" i="3" s="1"/>
  <c r="CG52" i="3"/>
  <c r="CH52" i="3" s="1"/>
  <c r="CI52" i="3"/>
  <c r="CJ52" i="3" s="1"/>
  <c r="CK52" i="3"/>
  <c r="CL52" i="3" s="1"/>
  <c r="CM52" i="3"/>
  <c r="CN52" i="3" s="1"/>
  <c r="CQ52" i="3"/>
  <c r="CR52" i="3" s="1"/>
  <c r="CS52" i="3"/>
  <c r="CT52" i="3" s="1"/>
  <c r="CU52" i="3"/>
  <c r="CV52" i="3" s="1"/>
  <c r="CW52" i="3"/>
  <c r="CX52" i="3" s="1"/>
  <c r="CY52" i="3"/>
  <c r="CZ52" i="3" s="1"/>
  <c r="DA52" i="3"/>
  <c r="DB52" i="3" s="1"/>
  <c r="DD52" i="3"/>
  <c r="DE52" i="3" s="1"/>
  <c r="DF52" i="3"/>
  <c r="DG52" i="3" s="1"/>
  <c r="DJ52" i="3"/>
  <c r="DK52" i="3" s="1"/>
  <c r="DL52" i="3"/>
  <c r="DM52" i="3" s="1"/>
  <c r="DQ52" i="3"/>
  <c r="DR52" i="3" s="1"/>
  <c r="DS52" i="3"/>
  <c r="DT52" i="3" s="1"/>
  <c r="DU52" i="3"/>
  <c r="DV52" i="3" s="1"/>
  <c r="DW52" i="3"/>
  <c r="DX52" i="3" s="1"/>
  <c r="BC53" i="3"/>
  <c r="BD53" i="3" s="1"/>
  <c r="BE53" i="3"/>
  <c r="BF53" i="3" s="1"/>
  <c r="BG53" i="3"/>
  <c r="BH53" i="3" s="1"/>
  <c r="BI53" i="3"/>
  <c r="BJ53" i="3" s="1"/>
  <c r="BK53" i="3"/>
  <c r="BL53" i="3" s="1"/>
  <c r="BM53" i="3"/>
  <c r="BN53" i="3" s="1"/>
  <c r="BO53" i="3"/>
  <c r="BP53" i="3" s="1"/>
  <c r="BQ53" i="3"/>
  <c r="BR53" i="3" s="1"/>
  <c r="BS53" i="3"/>
  <c r="BT53" i="3" s="1"/>
  <c r="BU53" i="3"/>
  <c r="BV53" i="3" s="1"/>
  <c r="BW53" i="3"/>
  <c r="BX53" i="3" s="1"/>
  <c r="BY53" i="3"/>
  <c r="BZ53" i="3" s="1"/>
  <c r="CA53" i="3"/>
  <c r="CB53" i="3" s="1"/>
  <c r="CC53" i="3"/>
  <c r="CD53" i="3" s="1"/>
  <c r="CE53" i="3"/>
  <c r="CF53" i="3" s="1"/>
  <c r="CG53" i="3"/>
  <c r="CH53" i="3" s="1"/>
  <c r="CI53" i="3"/>
  <c r="CJ53" i="3" s="1"/>
  <c r="CK53" i="3"/>
  <c r="CL53" i="3" s="1"/>
  <c r="CM53" i="3"/>
  <c r="CN53" i="3" s="1"/>
  <c r="CQ53" i="3"/>
  <c r="CR53" i="3" s="1"/>
  <c r="CS53" i="3"/>
  <c r="CT53" i="3" s="1"/>
  <c r="CU53" i="3"/>
  <c r="CV53" i="3" s="1"/>
  <c r="CW53" i="3"/>
  <c r="CX53" i="3" s="1"/>
  <c r="CY53" i="3"/>
  <c r="CZ53" i="3" s="1"/>
  <c r="DA53" i="3"/>
  <c r="DB53" i="3" s="1"/>
  <c r="DD53" i="3"/>
  <c r="DE53" i="3" s="1"/>
  <c r="DF53" i="3"/>
  <c r="DG53" i="3" s="1"/>
  <c r="DJ53" i="3"/>
  <c r="DK53" i="3" s="1"/>
  <c r="DL53" i="3"/>
  <c r="DM53" i="3" s="1"/>
  <c r="DQ53" i="3"/>
  <c r="DR53" i="3" s="1"/>
  <c r="DS53" i="3"/>
  <c r="DT53" i="3" s="1"/>
  <c r="DU53" i="3"/>
  <c r="DV53" i="3" s="1"/>
  <c r="DW53" i="3"/>
  <c r="DX53" i="3" s="1"/>
  <c r="BC54" i="3"/>
  <c r="BD54" i="3" s="1"/>
  <c r="BE54" i="3"/>
  <c r="BF54" i="3" s="1"/>
  <c r="BG54" i="3"/>
  <c r="BH54" i="3" s="1"/>
  <c r="BI54" i="3"/>
  <c r="BJ54" i="3" s="1"/>
  <c r="BK54" i="3"/>
  <c r="BL54" i="3" s="1"/>
  <c r="BM54" i="3"/>
  <c r="BN54" i="3" s="1"/>
  <c r="BO54" i="3"/>
  <c r="BP54" i="3" s="1"/>
  <c r="BQ54" i="3"/>
  <c r="BR54" i="3" s="1"/>
  <c r="BS54" i="3"/>
  <c r="BT54" i="3" s="1"/>
  <c r="BU54" i="3"/>
  <c r="BV54" i="3" s="1"/>
  <c r="BW54" i="3"/>
  <c r="BX54" i="3" s="1"/>
  <c r="BY54" i="3"/>
  <c r="BZ54" i="3" s="1"/>
  <c r="CA54" i="3"/>
  <c r="CB54" i="3" s="1"/>
  <c r="CC54" i="3"/>
  <c r="CD54" i="3" s="1"/>
  <c r="CE54" i="3"/>
  <c r="CF54" i="3" s="1"/>
  <c r="CG54" i="3"/>
  <c r="CH54" i="3" s="1"/>
  <c r="CI54" i="3"/>
  <c r="CJ54" i="3" s="1"/>
  <c r="CK54" i="3"/>
  <c r="CL54" i="3" s="1"/>
  <c r="CM54" i="3"/>
  <c r="CN54" i="3" s="1"/>
  <c r="CQ54" i="3"/>
  <c r="CR54" i="3" s="1"/>
  <c r="CS54" i="3"/>
  <c r="CT54" i="3" s="1"/>
  <c r="CU54" i="3"/>
  <c r="CV54" i="3" s="1"/>
  <c r="CW54" i="3"/>
  <c r="CX54" i="3" s="1"/>
  <c r="CY54" i="3"/>
  <c r="CZ54" i="3" s="1"/>
  <c r="DA54" i="3"/>
  <c r="DB54" i="3" s="1"/>
  <c r="DD54" i="3"/>
  <c r="DE54" i="3" s="1"/>
  <c r="DF54" i="3"/>
  <c r="DG54" i="3" s="1"/>
  <c r="DJ54" i="3"/>
  <c r="DK54" i="3" s="1"/>
  <c r="DL54" i="3"/>
  <c r="DM54" i="3" s="1"/>
  <c r="DQ54" i="3"/>
  <c r="DR54" i="3" s="1"/>
  <c r="DS54" i="3"/>
  <c r="DT54" i="3" s="1"/>
  <c r="DU54" i="3"/>
  <c r="DV54" i="3" s="1"/>
  <c r="DW54" i="3"/>
  <c r="DX54" i="3" s="1"/>
  <c r="BC55" i="3"/>
  <c r="BD55" i="3" s="1"/>
  <c r="BE55" i="3"/>
  <c r="BF55" i="3" s="1"/>
  <c r="BG55" i="3"/>
  <c r="BH55" i="3" s="1"/>
  <c r="BI55" i="3"/>
  <c r="BJ55" i="3" s="1"/>
  <c r="BK55" i="3"/>
  <c r="BL55" i="3" s="1"/>
  <c r="BM55" i="3"/>
  <c r="BN55" i="3" s="1"/>
  <c r="BO55" i="3"/>
  <c r="BP55" i="3" s="1"/>
  <c r="BQ55" i="3"/>
  <c r="BR55" i="3" s="1"/>
  <c r="BS55" i="3"/>
  <c r="BT55" i="3" s="1"/>
  <c r="BU55" i="3"/>
  <c r="BV55" i="3" s="1"/>
  <c r="BW55" i="3"/>
  <c r="BX55" i="3" s="1"/>
  <c r="BY55" i="3"/>
  <c r="BZ55" i="3" s="1"/>
  <c r="CA55" i="3"/>
  <c r="CB55" i="3" s="1"/>
  <c r="CC55" i="3"/>
  <c r="CD55" i="3" s="1"/>
  <c r="CE55" i="3"/>
  <c r="CF55" i="3" s="1"/>
  <c r="CG55" i="3"/>
  <c r="CH55" i="3" s="1"/>
  <c r="CI55" i="3"/>
  <c r="CJ55" i="3" s="1"/>
  <c r="CK55" i="3"/>
  <c r="CL55" i="3" s="1"/>
  <c r="CM55" i="3"/>
  <c r="CN55" i="3" s="1"/>
  <c r="CQ55" i="3"/>
  <c r="CR55" i="3" s="1"/>
  <c r="CS55" i="3"/>
  <c r="CT55" i="3" s="1"/>
  <c r="CU55" i="3"/>
  <c r="CV55" i="3" s="1"/>
  <c r="CW55" i="3"/>
  <c r="CX55" i="3" s="1"/>
  <c r="CY55" i="3"/>
  <c r="CZ55" i="3" s="1"/>
  <c r="DA55" i="3"/>
  <c r="DB55" i="3" s="1"/>
  <c r="DD55" i="3"/>
  <c r="DE55" i="3" s="1"/>
  <c r="DF55" i="3"/>
  <c r="DG55" i="3" s="1"/>
  <c r="DJ55" i="3"/>
  <c r="DK55" i="3" s="1"/>
  <c r="DL55" i="3"/>
  <c r="DM55" i="3" s="1"/>
  <c r="DQ55" i="3"/>
  <c r="DR55" i="3" s="1"/>
  <c r="DS55" i="3"/>
  <c r="DT55" i="3" s="1"/>
  <c r="DU55" i="3"/>
  <c r="DV55" i="3" s="1"/>
  <c r="DW55" i="3"/>
  <c r="DX55" i="3" s="1"/>
  <c r="BC66" i="3"/>
  <c r="BD66" i="3" s="1"/>
  <c r="BE66" i="3"/>
  <c r="BF66" i="3" s="1"/>
  <c r="BG66" i="3"/>
  <c r="BH66" i="3" s="1"/>
  <c r="BI66" i="3"/>
  <c r="BJ66" i="3" s="1"/>
  <c r="BK66" i="3"/>
  <c r="BL66" i="3" s="1"/>
  <c r="BM66" i="3"/>
  <c r="BN66" i="3" s="1"/>
  <c r="BO66" i="3"/>
  <c r="BP66" i="3" s="1"/>
  <c r="BQ66" i="3"/>
  <c r="BR66" i="3" s="1"/>
  <c r="BS66" i="3"/>
  <c r="BT66" i="3" s="1"/>
  <c r="BU66" i="3"/>
  <c r="BV66" i="3" s="1"/>
  <c r="BW66" i="3"/>
  <c r="BX66" i="3" s="1"/>
  <c r="BY66" i="3"/>
  <c r="BZ66" i="3" s="1"/>
  <c r="CA66" i="3"/>
  <c r="CB66" i="3" s="1"/>
  <c r="CC66" i="3"/>
  <c r="CD66" i="3" s="1"/>
  <c r="CE66" i="3"/>
  <c r="CF66" i="3" s="1"/>
  <c r="CG66" i="3"/>
  <c r="CH66" i="3" s="1"/>
  <c r="CI66" i="3"/>
  <c r="CJ66" i="3" s="1"/>
  <c r="CK66" i="3"/>
  <c r="CL66" i="3" s="1"/>
  <c r="CM66" i="3"/>
  <c r="CN66" i="3" s="1"/>
  <c r="CQ66" i="3"/>
  <c r="CR66" i="3" s="1"/>
  <c r="CS66" i="3"/>
  <c r="CT66" i="3" s="1"/>
  <c r="CU66" i="3"/>
  <c r="CV66" i="3" s="1"/>
  <c r="CW66" i="3"/>
  <c r="CX66" i="3" s="1"/>
  <c r="CY66" i="3"/>
  <c r="CZ66" i="3" s="1"/>
  <c r="DA66" i="3"/>
  <c r="DB66" i="3" s="1"/>
  <c r="DD66" i="3"/>
  <c r="DE66" i="3" s="1"/>
  <c r="DF66" i="3"/>
  <c r="DG66" i="3" s="1"/>
  <c r="DJ66" i="3"/>
  <c r="DK66" i="3" s="1"/>
  <c r="DL66" i="3"/>
  <c r="DM66" i="3" s="1"/>
  <c r="DQ66" i="3"/>
  <c r="DR66" i="3" s="1"/>
  <c r="DS66" i="3"/>
  <c r="DT66" i="3" s="1"/>
  <c r="DU66" i="3"/>
  <c r="DV66" i="3" s="1"/>
  <c r="DW66" i="3"/>
  <c r="DX66" i="3" s="1"/>
  <c r="BC67" i="3"/>
  <c r="BD67" i="3" s="1"/>
  <c r="BE67" i="3"/>
  <c r="BF67" i="3" s="1"/>
  <c r="BG67" i="3"/>
  <c r="BH67" i="3" s="1"/>
  <c r="BI67" i="3"/>
  <c r="BJ67" i="3" s="1"/>
  <c r="BK67" i="3"/>
  <c r="BL67" i="3" s="1"/>
  <c r="BM67" i="3"/>
  <c r="BN67" i="3" s="1"/>
  <c r="BO67" i="3"/>
  <c r="BP67" i="3" s="1"/>
  <c r="BQ67" i="3"/>
  <c r="BR67" i="3" s="1"/>
  <c r="BS67" i="3"/>
  <c r="BT67" i="3" s="1"/>
  <c r="BU67" i="3"/>
  <c r="BV67" i="3" s="1"/>
  <c r="BW67" i="3"/>
  <c r="BX67" i="3" s="1"/>
  <c r="BY67" i="3"/>
  <c r="BZ67" i="3" s="1"/>
  <c r="CA67" i="3"/>
  <c r="CB67" i="3" s="1"/>
  <c r="CC67" i="3"/>
  <c r="CD67" i="3" s="1"/>
  <c r="CE67" i="3"/>
  <c r="CF67" i="3" s="1"/>
  <c r="CG67" i="3"/>
  <c r="CH67" i="3" s="1"/>
  <c r="CI67" i="3"/>
  <c r="CJ67" i="3" s="1"/>
  <c r="CK67" i="3"/>
  <c r="CL67" i="3" s="1"/>
  <c r="CM67" i="3"/>
  <c r="CN67" i="3" s="1"/>
  <c r="CQ67" i="3"/>
  <c r="CR67" i="3" s="1"/>
  <c r="CS67" i="3"/>
  <c r="CT67" i="3" s="1"/>
  <c r="CU67" i="3"/>
  <c r="CV67" i="3" s="1"/>
  <c r="CW67" i="3"/>
  <c r="CX67" i="3" s="1"/>
  <c r="CY67" i="3"/>
  <c r="CZ67" i="3" s="1"/>
  <c r="DA67" i="3"/>
  <c r="DB67" i="3" s="1"/>
  <c r="DD67" i="3"/>
  <c r="DE67" i="3" s="1"/>
  <c r="DF67" i="3"/>
  <c r="DG67" i="3" s="1"/>
  <c r="DJ67" i="3"/>
  <c r="DK67" i="3" s="1"/>
  <c r="DL67" i="3"/>
  <c r="DM67" i="3" s="1"/>
  <c r="DQ67" i="3"/>
  <c r="DR67" i="3" s="1"/>
  <c r="DS67" i="3"/>
  <c r="DT67" i="3" s="1"/>
  <c r="DU67" i="3"/>
  <c r="DV67" i="3" s="1"/>
  <c r="DW67" i="3"/>
  <c r="DX67" i="3" s="1"/>
  <c r="BC68" i="3"/>
  <c r="BD68" i="3" s="1"/>
  <c r="BE68" i="3"/>
  <c r="BF68" i="3" s="1"/>
  <c r="BG68" i="3"/>
  <c r="BH68" i="3" s="1"/>
  <c r="BI68" i="3"/>
  <c r="BJ68" i="3" s="1"/>
  <c r="BK68" i="3"/>
  <c r="BL68" i="3" s="1"/>
  <c r="BM68" i="3"/>
  <c r="BN68" i="3" s="1"/>
  <c r="BO68" i="3"/>
  <c r="BP68" i="3" s="1"/>
  <c r="BQ68" i="3"/>
  <c r="BR68" i="3" s="1"/>
  <c r="BS68" i="3"/>
  <c r="BT68" i="3" s="1"/>
  <c r="BU68" i="3"/>
  <c r="BV68" i="3" s="1"/>
  <c r="BW68" i="3"/>
  <c r="BX68" i="3" s="1"/>
  <c r="BY68" i="3"/>
  <c r="BZ68" i="3" s="1"/>
  <c r="CA68" i="3"/>
  <c r="CB68" i="3" s="1"/>
  <c r="CC68" i="3"/>
  <c r="CD68" i="3" s="1"/>
  <c r="CE68" i="3"/>
  <c r="CF68" i="3" s="1"/>
  <c r="CG68" i="3"/>
  <c r="CH68" i="3" s="1"/>
  <c r="CI68" i="3"/>
  <c r="CJ68" i="3" s="1"/>
  <c r="CK68" i="3"/>
  <c r="CL68" i="3" s="1"/>
  <c r="CM68" i="3"/>
  <c r="CN68" i="3" s="1"/>
  <c r="CQ68" i="3"/>
  <c r="CR68" i="3" s="1"/>
  <c r="CS68" i="3"/>
  <c r="CT68" i="3" s="1"/>
  <c r="CU68" i="3"/>
  <c r="CV68" i="3" s="1"/>
  <c r="CW68" i="3"/>
  <c r="CX68" i="3" s="1"/>
  <c r="CY68" i="3"/>
  <c r="CZ68" i="3" s="1"/>
  <c r="DA68" i="3"/>
  <c r="DB68" i="3" s="1"/>
  <c r="DD68" i="3"/>
  <c r="DE68" i="3" s="1"/>
  <c r="DF68" i="3"/>
  <c r="DG68" i="3" s="1"/>
  <c r="DJ68" i="3"/>
  <c r="DK68" i="3" s="1"/>
  <c r="DL68" i="3"/>
  <c r="DM68" i="3" s="1"/>
  <c r="DQ68" i="3"/>
  <c r="DR68" i="3" s="1"/>
  <c r="DS68" i="3"/>
  <c r="DT68" i="3" s="1"/>
  <c r="DU68" i="3"/>
  <c r="DV68" i="3" s="1"/>
  <c r="DW68" i="3"/>
  <c r="DX68" i="3" s="1"/>
  <c r="BC69" i="3"/>
  <c r="BD69" i="3" s="1"/>
  <c r="BE69" i="3"/>
  <c r="BF69" i="3" s="1"/>
  <c r="BG69" i="3"/>
  <c r="BH69" i="3" s="1"/>
  <c r="BI69" i="3"/>
  <c r="BJ69" i="3" s="1"/>
  <c r="BK69" i="3"/>
  <c r="BL69" i="3" s="1"/>
  <c r="BM69" i="3"/>
  <c r="BN69" i="3" s="1"/>
  <c r="BO69" i="3"/>
  <c r="BP69" i="3" s="1"/>
  <c r="BQ69" i="3"/>
  <c r="BR69" i="3" s="1"/>
  <c r="BS69" i="3"/>
  <c r="BT69" i="3" s="1"/>
  <c r="BU69" i="3"/>
  <c r="BV69" i="3" s="1"/>
  <c r="BW69" i="3"/>
  <c r="BX69" i="3" s="1"/>
  <c r="BY69" i="3"/>
  <c r="BZ69" i="3" s="1"/>
  <c r="CA69" i="3"/>
  <c r="CB69" i="3" s="1"/>
  <c r="CC69" i="3"/>
  <c r="CD69" i="3" s="1"/>
  <c r="CE69" i="3"/>
  <c r="CF69" i="3" s="1"/>
  <c r="CG69" i="3"/>
  <c r="CH69" i="3" s="1"/>
  <c r="CI69" i="3"/>
  <c r="CJ69" i="3" s="1"/>
  <c r="CK69" i="3"/>
  <c r="CL69" i="3" s="1"/>
  <c r="CM69" i="3"/>
  <c r="CN69" i="3" s="1"/>
  <c r="CQ69" i="3"/>
  <c r="CR69" i="3" s="1"/>
  <c r="CS69" i="3"/>
  <c r="CT69" i="3" s="1"/>
  <c r="CU69" i="3"/>
  <c r="CV69" i="3" s="1"/>
  <c r="CW69" i="3"/>
  <c r="CX69" i="3" s="1"/>
  <c r="CY69" i="3"/>
  <c r="CZ69" i="3" s="1"/>
  <c r="DA69" i="3"/>
  <c r="DB69" i="3" s="1"/>
  <c r="DD69" i="3"/>
  <c r="DE69" i="3" s="1"/>
  <c r="DF69" i="3"/>
  <c r="DG69" i="3" s="1"/>
  <c r="DJ69" i="3"/>
  <c r="DK69" i="3" s="1"/>
  <c r="DL69" i="3"/>
  <c r="DM69" i="3" s="1"/>
  <c r="DQ69" i="3"/>
  <c r="DR69" i="3" s="1"/>
  <c r="DS69" i="3"/>
  <c r="DT69" i="3" s="1"/>
  <c r="DU69" i="3"/>
  <c r="DV69" i="3" s="1"/>
  <c r="DW69" i="3"/>
  <c r="DX69" i="3" s="1"/>
  <c r="BC70" i="3"/>
  <c r="BD70" i="3" s="1"/>
  <c r="BE70" i="3"/>
  <c r="BF70" i="3" s="1"/>
  <c r="BG70" i="3"/>
  <c r="BH70" i="3" s="1"/>
  <c r="BI70" i="3"/>
  <c r="BJ70" i="3" s="1"/>
  <c r="BK70" i="3"/>
  <c r="BL70" i="3" s="1"/>
  <c r="BM70" i="3"/>
  <c r="BN70" i="3" s="1"/>
  <c r="BO70" i="3"/>
  <c r="BP70" i="3" s="1"/>
  <c r="BQ70" i="3"/>
  <c r="BR70" i="3" s="1"/>
  <c r="BS70" i="3"/>
  <c r="BT70" i="3" s="1"/>
  <c r="BU70" i="3"/>
  <c r="BV70" i="3" s="1"/>
  <c r="BW70" i="3"/>
  <c r="BX70" i="3" s="1"/>
  <c r="BY70" i="3"/>
  <c r="BZ70" i="3" s="1"/>
  <c r="CA70" i="3"/>
  <c r="CB70" i="3" s="1"/>
  <c r="CC70" i="3"/>
  <c r="CD70" i="3" s="1"/>
  <c r="CE70" i="3"/>
  <c r="CF70" i="3" s="1"/>
  <c r="CG70" i="3"/>
  <c r="CH70" i="3" s="1"/>
  <c r="CI70" i="3"/>
  <c r="CJ70" i="3" s="1"/>
  <c r="CK70" i="3"/>
  <c r="CL70" i="3" s="1"/>
  <c r="CM70" i="3"/>
  <c r="CN70" i="3" s="1"/>
  <c r="CQ70" i="3"/>
  <c r="CR70" i="3" s="1"/>
  <c r="CS70" i="3"/>
  <c r="CT70" i="3" s="1"/>
  <c r="CU70" i="3"/>
  <c r="CV70" i="3" s="1"/>
  <c r="CW70" i="3"/>
  <c r="CX70" i="3" s="1"/>
  <c r="CY70" i="3"/>
  <c r="CZ70" i="3" s="1"/>
  <c r="DA70" i="3"/>
  <c r="DB70" i="3" s="1"/>
  <c r="DD70" i="3"/>
  <c r="DE70" i="3" s="1"/>
  <c r="DF70" i="3"/>
  <c r="DG70" i="3" s="1"/>
  <c r="DJ70" i="3"/>
  <c r="DK70" i="3" s="1"/>
  <c r="DL70" i="3"/>
  <c r="DM70" i="3" s="1"/>
  <c r="DQ70" i="3"/>
  <c r="DR70" i="3" s="1"/>
  <c r="DS70" i="3"/>
  <c r="DT70" i="3" s="1"/>
  <c r="DU70" i="3"/>
  <c r="DV70" i="3" s="1"/>
  <c r="DW70" i="3"/>
  <c r="DX70" i="3" s="1"/>
  <c r="BC71" i="3"/>
  <c r="BD71" i="3" s="1"/>
  <c r="BE71" i="3"/>
  <c r="BF71" i="3" s="1"/>
  <c r="BG71" i="3"/>
  <c r="BH71" i="3" s="1"/>
  <c r="BI71" i="3"/>
  <c r="BJ71" i="3" s="1"/>
  <c r="BK71" i="3"/>
  <c r="BL71" i="3" s="1"/>
  <c r="BM71" i="3"/>
  <c r="BN71" i="3" s="1"/>
  <c r="BO71" i="3"/>
  <c r="BP71" i="3" s="1"/>
  <c r="BQ71" i="3"/>
  <c r="BR71" i="3" s="1"/>
  <c r="BS71" i="3"/>
  <c r="BT71" i="3" s="1"/>
  <c r="BU71" i="3"/>
  <c r="BV71" i="3" s="1"/>
  <c r="BW71" i="3"/>
  <c r="BX71" i="3" s="1"/>
  <c r="BY71" i="3"/>
  <c r="BZ71" i="3" s="1"/>
  <c r="CA71" i="3"/>
  <c r="CB71" i="3" s="1"/>
  <c r="CC71" i="3"/>
  <c r="CD71" i="3" s="1"/>
  <c r="CE71" i="3"/>
  <c r="CF71" i="3" s="1"/>
  <c r="CG71" i="3"/>
  <c r="CH71" i="3" s="1"/>
  <c r="CI71" i="3"/>
  <c r="CJ71" i="3" s="1"/>
  <c r="CK71" i="3"/>
  <c r="CL71" i="3" s="1"/>
  <c r="CM71" i="3"/>
  <c r="CN71" i="3" s="1"/>
  <c r="CQ71" i="3"/>
  <c r="CR71" i="3" s="1"/>
  <c r="CS71" i="3"/>
  <c r="CT71" i="3" s="1"/>
  <c r="CU71" i="3"/>
  <c r="CV71" i="3" s="1"/>
  <c r="CW71" i="3"/>
  <c r="CX71" i="3" s="1"/>
  <c r="CY71" i="3"/>
  <c r="CZ71" i="3" s="1"/>
  <c r="DA71" i="3"/>
  <c r="DB71" i="3" s="1"/>
  <c r="DD71" i="3"/>
  <c r="DE71" i="3" s="1"/>
  <c r="DF71" i="3"/>
  <c r="DG71" i="3" s="1"/>
  <c r="DJ71" i="3"/>
  <c r="DK71" i="3" s="1"/>
  <c r="DL71" i="3"/>
  <c r="DM71" i="3" s="1"/>
  <c r="DQ71" i="3"/>
  <c r="DR71" i="3" s="1"/>
  <c r="DS71" i="3"/>
  <c r="DT71" i="3" s="1"/>
  <c r="DU71" i="3"/>
  <c r="DV71" i="3" s="1"/>
  <c r="DW71" i="3"/>
  <c r="DX71" i="3" s="1"/>
  <c r="BC72" i="3"/>
  <c r="BD72" i="3" s="1"/>
  <c r="BE72" i="3"/>
  <c r="BF72" i="3" s="1"/>
  <c r="BG72" i="3"/>
  <c r="BH72" i="3" s="1"/>
  <c r="BI72" i="3"/>
  <c r="BJ72" i="3" s="1"/>
  <c r="BK72" i="3"/>
  <c r="BL72" i="3" s="1"/>
  <c r="BM72" i="3"/>
  <c r="BN72" i="3" s="1"/>
  <c r="BO72" i="3"/>
  <c r="BP72" i="3" s="1"/>
  <c r="BQ72" i="3"/>
  <c r="BR72" i="3" s="1"/>
  <c r="BS72" i="3"/>
  <c r="BT72" i="3" s="1"/>
  <c r="BU72" i="3"/>
  <c r="BV72" i="3" s="1"/>
  <c r="BW72" i="3"/>
  <c r="BX72" i="3" s="1"/>
  <c r="BY72" i="3"/>
  <c r="BZ72" i="3" s="1"/>
  <c r="CA72" i="3"/>
  <c r="CB72" i="3" s="1"/>
  <c r="CC72" i="3"/>
  <c r="CD72" i="3" s="1"/>
  <c r="CE72" i="3"/>
  <c r="CF72" i="3" s="1"/>
  <c r="CG72" i="3"/>
  <c r="CH72" i="3" s="1"/>
  <c r="CI72" i="3"/>
  <c r="CJ72" i="3" s="1"/>
  <c r="CK72" i="3"/>
  <c r="CL72" i="3" s="1"/>
  <c r="CM72" i="3"/>
  <c r="CN72" i="3" s="1"/>
  <c r="CQ72" i="3"/>
  <c r="CR72" i="3" s="1"/>
  <c r="CS72" i="3"/>
  <c r="CT72" i="3" s="1"/>
  <c r="CU72" i="3"/>
  <c r="CV72" i="3" s="1"/>
  <c r="CW72" i="3"/>
  <c r="CX72" i="3" s="1"/>
  <c r="CY72" i="3"/>
  <c r="CZ72" i="3" s="1"/>
  <c r="DA72" i="3"/>
  <c r="DB72" i="3" s="1"/>
  <c r="DD72" i="3"/>
  <c r="DE72" i="3" s="1"/>
  <c r="DF72" i="3"/>
  <c r="DG72" i="3" s="1"/>
  <c r="DJ72" i="3"/>
  <c r="DK72" i="3" s="1"/>
  <c r="DL72" i="3"/>
  <c r="DM72" i="3" s="1"/>
  <c r="DQ72" i="3"/>
  <c r="DR72" i="3" s="1"/>
  <c r="DS72" i="3"/>
  <c r="DT72" i="3" s="1"/>
  <c r="DU72" i="3"/>
  <c r="DV72" i="3" s="1"/>
  <c r="DW72" i="3"/>
  <c r="DX72" i="3" s="1"/>
  <c r="BC73" i="3"/>
  <c r="BD73" i="3" s="1"/>
  <c r="BE73" i="3"/>
  <c r="BF73" i="3" s="1"/>
  <c r="BG73" i="3"/>
  <c r="BH73" i="3" s="1"/>
  <c r="BI73" i="3"/>
  <c r="BJ73" i="3" s="1"/>
  <c r="BK73" i="3"/>
  <c r="BL73" i="3" s="1"/>
  <c r="BM73" i="3"/>
  <c r="BN73" i="3" s="1"/>
  <c r="BO73" i="3"/>
  <c r="BP73" i="3" s="1"/>
  <c r="BQ73" i="3"/>
  <c r="BR73" i="3" s="1"/>
  <c r="BS73" i="3"/>
  <c r="BT73" i="3" s="1"/>
  <c r="BU73" i="3"/>
  <c r="BV73" i="3" s="1"/>
  <c r="BW73" i="3"/>
  <c r="BX73" i="3" s="1"/>
  <c r="BY73" i="3"/>
  <c r="BZ73" i="3" s="1"/>
  <c r="CA73" i="3"/>
  <c r="CB73" i="3" s="1"/>
  <c r="CC73" i="3"/>
  <c r="CD73" i="3" s="1"/>
  <c r="CE73" i="3"/>
  <c r="CF73" i="3" s="1"/>
  <c r="CG73" i="3"/>
  <c r="CH73" i="3" s="1"/>
  <c r="CI73" i="3"/>
  <c r="CJ73" i="3" s="1"/>
  <c r="CK73" i="3"/>
  <c r="CL73" i="3" s="1"/>
  <c r="CM73" i="3"/>
  <c r="CN73" i="3" s="1"/>
  <c r="CQ73" i="3"/>
  <c r="CR73" i="3" s="1"/>
  <c r="CS73" i="3"/>
  <c r="CT73" i="3" s="1"/>
  <c r="CU73" i="3"/>
  <c r="CV73" i="3" s="1"/>
  <c r="CW73" i="3"/>
  <c r="CX73" i="3" s="1"/>
  <c r="CY73" i="3"/>
  <c r="CZ73" i="3" s="1"/>
  <c r="DA73" i="3"/>
  <c r="DB73" i="3" s="1"/>
  <c r="DD73" i="3"/>
  <c r="DE73" i="3" s="1"/>
  <c r="DF73" i="3"/>
  <c r="DG73" i="3" s="1"/>
  <c r="DJ73" i="3"/>
  <c r="DK73" i="3" s="1"/>
  <c r="DL73" i="3"/>
  <c r="DM73" i="3" s="1"/>
  <c r="DQ73" i="3"/>
  <c r="DR73" i="3" s="1"/>
  <c r="DS73" i="3"/>
  <c r="DT73" i="3" s="1"/>
  <c r="DU73" i="3"/>
  <c r="DV73" i="3" s="1"/>
  <c r="DW73" i="3"/>
  <c r="DX73" i="3" s="1"/>
  <c r="BC74" i="3"/>
  <c r="BD74" i="3" s="1"/>
  <c r="BE74" i="3"/>
  <c r="BF74" i="3" s="1"/>
  <c r="BG74" i="3"/>
  <c r="BH74" i="3" s="1"/>
  <c r="BI74" i="3"/>
  <c r="BJ74" i="3" s="1"/>
  <c r="BK74" i="3"/>
  <c r="BL74" i="3" s="1"/>
  <c r="BM74" i="3"/>
  <c r="BN74" i="3" s="1"/>
  <c r="BO74" i="3"/>
  <c r="BP74" i="3" s="1"/>
  <c r="BQ74" i="3"/>
  <c r="BR74" i="3" s="1"/>
  <c r="BS74" i="3"/>
  <c r="BT74" i="3" s="1"/>
  <c r="BU74" i="3"/>
  <c r="BV74" i="3" s="1"/>
  <c r="BW74" i="3"/>
  <c r="BX74" i="3" s="1"/>
  <c r="BY74" i="3"/>
  <c r="BZ74" i="3" s="1"/>
  <c r="CA74" i="3"/>
  <c r="CB74" i="3" s="1"/>
  <c r="CC74" i="3"/>
  <c r="CD74" i="3" s="1"/>
  <c r="CE74" i="3"/>
  <c r="CF74" i="3" s="1"/>
  <c r="CG74" i="3"/>
  <c r="CH74" i="3" s="1"/>
  <c r="CI74" i="3"/>
  <c r="CJ74" i="3" s="1"/>
  <c r="CK74" i="3"/>
  <c r="CL74" i="3" s="1"/>
  <c r="CM74" i="3"/>
  <c r="CN74" i="3" s="1"/>
  <c r="CQ74" i="3"/>
  <c r="CR74" i="3" s="1"/>
  <c r="CS74" i="3"/>
  <c r="CT74" i="3" s="1"/>
  <c r="CU74" i="3"/>
  <c r="CV74" i="3" s="1"/>
  <c r="CW74" i="3"/>
  <c r="CX74" i="3" s="1"/>
  <c r="CY74" i="3"/>
  <c r="CZ74" i="3" s="1"/>
  <c r="DA74" i="3"/>
  <c r="DB74" i="3" s="1"/>
  <c r="DD74" i="3"/>
  <c r="DE74" i="3" s="1"/>
  <c r="DF74" i="3"/>
  <c r="DG74" i="3" s="1"/>
  <c r="DJ74" i="3"/>
  <c r="DK74" i="3" s="1"/>
  <c r="DL74" i="3"/>
  <c r="DM74" i="3" s="1"/>
  <c r="DQ74" i="3"/>
  <c r="DR74" i="3" s="1"/>
  <c r="DS74" i="3"/>
  <c r="DT74" i="3" s="1"/>
  <c r="DU74" i="3"/>
  <c r="DV74" i="3" s="1"/>
  <c r="DW74" i="3"/>
  <c r="DX74" i="3" s="1"/>
  <c r="DW119" i="3"/>
  <c r="DX119" i="3" s="1"/>
  <c r="DU119" i="3"/>
  <c r="DV119" i="3" s="1"/>
  <c r="DS119" i="3"/>
  <c r="DT119" i="3" s="1"/>
  <c r="DQ119" i="3"/>
  <c r="DR119" i="3" s="1"/>
  <c r="DL119" i="3"/>
  <c r="DM119" i="3" s="1"/>
  <c r="DJ119" i="3"/>
  <c r="DK119" i="3" s="1"/>
  <c r="DF119" i="3"/>
  <c r="DG119" i="3" s="1"/>
  <c r="DD119" i="3"/>
  <c r="DE119" i="3" s="1"/>
  <c r="DA119" i="3"/>
  <c r="DB119" i="3" s="1"/>
  <c r="CY119" i="3"/>
  <c r="CZ119" i="3" s="1"/>
  <c r="CW119" i="3"/>
  <c r="CX119" i="3" s="1"/>
  <c r="CU119" i="3"/>
  <c r="CV119" i="3" s="1"/>
  <c r="CS119" i="3"/>
  <c r="CT119" i="3" s="1"/>
  <c r="CQ119" i="3"/>
  <c r="CR119" i="3" s="1"/>
  <c r="CM119" i="3"/>
  <c r="CN119" i="3" s="1"/>
  <c r="CK119" i="3"/>
  <c r="CL119" i="3" s="1"/>
  <c r="CI119" i="3"/>
  <c r="CJ119" i="3" s="1"/>
  <c r="CG119" i="3"/>
  <c r="CH119" i="3" s="1"/>
  <c r="CE119" i="3"/>
  <c r="CF119" i="3" s="1"/>
  <c r="CC119" i="3"/>
  <c r="CD119" i="3" s="1"/>
  <c r="CA119" i="3"/>
  <c r="CB119" i="3" s="1"/>
  <c r="BY119" i="3"/>
  <c r="BZ119" i="3" s="1"/>
  <c r="BW119" i="3"/>
  <c r="BX119" i="3" s="1"/>
  <c r="BU119" i="3"/>
  <c r="BV119" i="3" s="1"/>
  <c r="BS119" i="3"/>
  <c r="BT119" i="3" s="1"/>
  <c r="BQ119" i="3"/>
  <c r="BR119" i="3" s="1"/>
  <c r="BO119" i="3"/>
  <c r="BP119" i="3" s="1"/>
  <c r="BM119" i="3"/>
  <c r="BN119" i="3" s="1"/>
  <c r="BK119" i="3"/>
  <c r="BL119" i="3" s="1"/>
  <c r="BI119" i="3"/>
  <c r="BJ119" i="3" s="1"/>
  <c r="BG119" i="3"/>
  <c r="BH119" i="3" s="1"/>
  <c r="BE119" i="3"/>
  <c r="BF119" i="3" s="1"/>
  <c r="BC119" i="3"/>
  <c r="BD119" i="3" s="1"/>
  <c r="DW82" i="3"/>
  <c r="DX82" i="3" s="1"/>
  <c r="DU82" i="3"/>
  <c r="DV82" i="3" s="1"/>
  <c r="DS82" i="3"/>
  <c r="DT82" i="3" s="1"/>
  <c r="DQ82" i="3"/>
  <c r="DR82" i="3" s="1"/>
  <c r="DL82" i="3"/>
  <c r="DM82" i="3" s="1"/>
  <c r="DJ82" i="3"/>
  <c r="DK82" i="3" s="1"/>
  <c r="DF82" i="3"/>
  <c r="DG82" i="3" s="1"/>
  <c r="DD82" i="3"/>
  <c r="DE82" i="3" s="1"/>
  <c r="DA82" i="3"/>
  <c r="DB82" i="3" s="1"/>
  <c r="CY82" i="3"/>
  <c r="CZ82" i="3" s="1"/>
  <c r="CW82" i="3"/>
  <c r="CX82" i="3" s="1"/>
  <c r="CU82" i="3"/>
  <c r="CV82" i="3" s="1"/>
  <c r="CS82" i="3"/>
  <c r="CT82" i="3" s="1"/>
  <c r="CQ82" i="3"/>
  <c r="CR82" i="3" s="1"/>
  <c r="CM82" i="3"/>
  <c r="CN82" i="3" s="1"/>
  <c r="CK82" i="3"/>
  <c r="CL82" i="3" s="1"/>
  <c r="CI82" i="3"/>
  <c r="CJ82" i="3" s="1"/>
  <c r="CG82" i="3"/>
  <c r="CH82" i="3" s="1"/>
  <c r="CE82" i="3"/>
  <c r="CF82" i="3" s="1"/>
  <c r="CC82" i="3"/>
  <c r="CD82" i="3" s="1"/>
  <c r="CA82" i="3"/>
  <c r="CB82" i="3" s="1"/>
  <c r="BY82" i="3"/>
  <c r="BZ82" i="3" s="1"/>
  <c r="BW82" i="3"/>
  <c r="BX82" i="3" s="1"/>
  <c r="BU82" i="3"/>
  <c r="BV82" i="3" s="1"/>
  <c r="BS82" i="3"/>
  <c r="BT82" i="3" s="1"/>
  <c r="BQ82" i="3"/>
  <c r="BR82" i="3" s="1"/>
  <c r="BO82" i="3"/>
  <c r="BP82" i="3" s="1"/>
  <c r="BM82" i="3"/>
  <c r="BN82" i="3" s="1"/>
  <c r="BK82" i="3"/>
  <c r="BL82" i="3" s="1"/>
  <c r="BI82" i="3"/>
  <c r="BJ82" i="3" s="1"/>
  <c r="BG82" i="3"/>
  <c r="BH82" i="3" s="1"/>
  <c r="BE82" i="3"/>
  <c r="BF82" i="3" s="1"/>
  <c r="BC82" i="3"/>
  <c r="BD82" i="3" s="1"/>
  <c r="DW45" i="3"/>
  <c r="DX45" i="3" s="1"/>
  <c r="DU45" i="3"/>
  <c r="DV45" i="3" s="1"/>
  <c r="DS45" i="3"/>
  <c r="DT45" i="3" s="1"/>
  <c r="DQ45" i="3"/>
  <c r="DR45" i="3" s="1"/>
  <c r="DL45" i="3"/>
  <c r="DM45" i="3" s="1"/>
  <c r="DJ45" i="3"/>
  <c r="DK45" i="3" s="1"/>
  <c r="DF45" i="3"/>
  <c r="DG45" i="3" s="1"/>
  <c r="DD45" i="3"/>
  <c r="DE45" i="3" s="1"/>
  <c r="DA45" i="3"/>
  <c r="DB45" i="3" s="1"/>
  <c r="CY45" i="3"/>
  <c r="CZ45" i="3" s="1"/>
  <c r="CW45" i="3"/>
  <c r="CX45" i="3" s="1"/>
  <c r="CU45" i="3"/>
  <c r="CV45" i="3" s="1"/>
  <c r="CS45" i="3"/>
  <c r="CT45" i="3" s="1"/>
  <c r="CQ45" i="3"/>
  <c r="CR45" i="3" s="1"/>
  <c r="CM45" i="3"/>
  <c r="CN45" i="3" s="1"/>
  <c r="CK45" i="3"/>
  <c r="CL45" i="3" s="1"/>
  <c r="CI45" i="3"/>
  <c r="CJ45" i="3" s="1"/>
  <c r="CG45" i="3"/>
  <c r="CH45" i="3" s="1"/>
  <c r="CE45" i="3"/>
  <c r="CF45" i="3" s="1"/>
  <c r="CC45" i="3"/>
  <c r="CD45" i="3" s="1"/>
  <c r="CA45" i="3"/>
  <c r="CB45" i="3" s="1"/>
  <c r="BY45" i="3"/>
  <c r="BZ45" i="3" s="1"/>
  <c r="BW45" i="3"/>
  <c r="BX45" i="3" s="1"/>
  <c r="BU45" i="3"/>
  <c r="BV45" i="3" s="1"/>
  <c r="BS45" i="3"/>
  <c r="BT45" i="3" s="1"/>
  <c r="BQ45" i="3"/>
  <c r="BR45" i="3" s="1"/>
  <c r="BO45" i="3"/>
  <c r="BP45" i="3" s="1"/>
  <c r="BM45" i="3"/>
  <c r="BN45" i="3" s="1"/>
  <c r="BK45" i="3"/>
  <c r="BL45" i="3" s="1"/>
  <c r="BI45" i="3"/>
  <c r="BJ45" i="3" s="1"/>
  <c r="BG45" i="3"/>
  <c r="BH45" i="3" s="1"/>
  <c r="BE45" i="3"/>
  <c r="BF45" i="3" s="1"/>
  <c r="BC45" i="3"/>
  <c r="BD45" i="3" s="1"/>
  <c r="BC9" i="3"/>
  <c r="BD9" i="3" s="1"/>
  <c r="BE9" i="3"/>
  <c r="BF9" i="3" s="1"/>
  <c r="BG9" i="3"/>
  <c r="BH9" i="3" s="1"/>
  <c r="BI9" i="3"/>
  <c r="BJ9" i="3" s="1"/>
  <c r="BK9" i="3"/>
  <c r="BL9" i="3" s="1"/>
  <c r="BM9" i="3"/>
  <c r="BN9" i="3" s="1"/>
  <c r="BO9" i="3"/>
  <c r="BP9" i="3" s="1"/>
  <c r="BQ9" i="3"/>
  <c r="BR9" i="3" s="1"/>
  <c r="BS9" i="3"/>
  <c r="BT9" i="3" s="1"/>
  <c r="BU9" i="3"/>
  <c r="BV9" i="3" s="1"/>
  <c r="BW9" i="3"/>
  <c r="BX9" i="3" s="1"/>
  <c r="BY9" i="3"/>
  <c r="BZ9" i="3" s="1"/>
  <c r="CA9" i="3"/>
  <c r="CB9" i="3" s="1"/>
  <c r="CC9" i="3"/>
  <c r="CD9" i="3" s="1"/>
  <c r="CE9" i="3"/>
  <c r="CF9" i="3" s="1"/>
  <c r="CG9" i="3"/>
  <c r="CH9" i="3" s="1"/>
  <c r="CI9" i="3"/>
  <c r="CJ9" i="3" s="1"/>
  <c r="CK9" i="3"/>
  <c r="CL9" i="3" s="1"/>
  <c r="CM9" i="3"/>
  <c r="CN9" i="3" s="1"/>
  <c r="CQ9" i="3"/>
  <c r="CR9" i="3" s="1"/>
  <c r="CS9" i="3"/>
  <c r="CT9" i="3" s="1"/>
  <c r="CU9" i="3"/>
  <c r="CV9" i="3" s="1"/>
  <c r="CW9" i="3"/>
  <c r="CX9" i="3" s="1"/>
  <c r="CY9" i="3"/>
  <c r="CZ9" i="3" s="1"/>
  <c r="DA9" i="3"/>
  <c r="DB9" i="3" s="1"/>
  <c r="BC10" i="3"/>
  <c r="BD10" i="3" s="1"/>
  <c r="BE10" i="3"/>
  <c r="BF10" i="3" s="1"/>
  <c r="BG10" i="3"/>
  <c r="BH10" i="3" s="1"/>
  <c r="BI10" i="3"/>
  <c r="BJ10" i="3" s="1"/>
  <c r="BK10" i="3"/>
  <c r="BL10" i="3" s="1"/>
  <c r="BM10" i="3"/>
  <c r="BN10" i="3" s="1"/>
  <c r="BO10" i="3"/>
  <c r="BP10" i="3" s="1"/>
  <c r="BQ10" i="3"/>
  <c r="BR10" i="3" s="1"/>
  <c r="BS10" i="3"/>
  <c r="BT10" i="3" s="1"/>
  <c r="BU10" i="3"/>
  <c r="BV10" i="3" s="1"/>
  <c r="BW10" i="3"/>
  <c r="BX10" i="3" s="1"/>
  <c r="BY10" i="3"/>
  <c r="BZ10" i="3" s="1"/>
  <c r="CA10" i="3"/>
  <c r="CB10" i="3" s="1"/>
  <c r="CC10" i="3"/>
  <c r="CD10" i="3" s="1"/>
  <c r="CE10" i="3"/>
  <c r="CF10" i="3" s="1"/>
  <c r="CG10" i="3"/>
  <c r="CH10" i="3" s="1"/>
  <c r="CI10" i="3"/>
  <c r="CJ10" i="3" s="1"/>
  <c r="CK10" i="3"/>
  <c r="CL10" i="3" s="1"/>
  <c r="CM10" i="3"/>
  <c r="CN10" i="3" s="1"/>
  <c r="CQ10" i="3"/>
  <c r="CR10" i="3" s="1"/>
  <c r="CS10" i="3"/>
  <c r="CT10" i="3" s="1"/>
  <c r="CU10" i="3"/>
  <c r="CV10" i="3" s="1"/>
  <c r="CW10" i="3"/>
  <c r="CX10" i="3" s="1"/>
  <c r="CY10" i="3"/>
  <c r="CZ10" i="3" s="1"/>
  <c r="DA10" i="3"/>
  <c r="DB10" i="3" s="1"/>
  <c r="BC11" i="3"/>
  <c r="BD11" i="3" s="1"/>
  <c r="BE11" i="3"/>
  <c r="BF11" i="3" s="1"/>
  <c r="BG11" i="3"/>
  <c r="BH11" i="3" s="1"/>
  <c r="BI11" i="3"/>
  <c r="BJ11" i="3" s="1"/>
  <c r="BK11" i="3"/>
  <c r="BL11" i="3" s="1"/>
  <c r="BM11" i="3"/>
  <c r="BN11" i="3" s="1"/>
  <c r="BO11" i="3"/>
  <c r="BP11" i="3" s="1"/>
  <c r="BQ11" i="3"/>
  <c r="BR11" i="3" s="1"/>
  <c r="BS11" i="3"/>
  <c r="BT11" i="3" s="1"/>
  <c r="BU11" i="3"/>
  <c r="BV11" i="3" s="1"/>
  <c r="BW11" i="3"/>
  <c r="BX11" i="3" s="1"/>
  <c r="BY11" i="3"/>
  <c r="BZ11" i="3" s="1"/>
  <c r="CA11" i="3"/>
  <c r="CB11" i="3" s="1"/>
  <c r="CC11" i="3"/>
  <c r="CD11" i="3" s="1"/>
  <c r="CE11" i="3"/>
  <c r="CF11" i="3" s="1"/>
  <c r="CG11" i="3"/>
  <c r="CH11" i="3" s="1"/>
  <c r="CI11" i="3"/>
  <c r="CJ11" i="3" s="1"/>
  <c r="CK11" i="3"/>
  <c r="CL11" i="3" s="1"/>
  <c r="CM11" i="3"/>
  <c r="CN11" i="3" s="1"/>
  <c r="CQ11" i="3"/>
  <c r="CR11" i="3" s="1"/>
  <c r="CS11" i="3"/>
  <c r="CT11" i="3" s="1"/>
  <c r="CU11" i="3"/>
  <c r="CV11" i="3" s="1"/>
  <c r="CW11" i="3"/>
  <c r="CX11" i="3" s="1"/>
  <c r="CY11" i="3"/>
  <c r="CZ11" i="3" s="1"/>
  <c r="DA11" i="3"/>
  <c r="DB11" i="3" s="1"/>
  <c r="BC12" i="3"/>
  <c r="BD12" i="3" s="1"/>
  <c r="BE12" i="3"/>
  <c r="BF12" i="3" s="1"/>
  <c r="BG12" i="3"/>
  <c r="BH12" i="3" s="1"/>
  <c r="BI12" i="3"/>
  <c r="BJ12" i="3" s="1"/>
  <c r="BK12" i="3"/>
  <c r="BL12" i="3" s="1"/>
  <c r="BM12" i="3"/>
  <c r="BN12" i="3" s="1"/>
  <c r="BO12" i="3"/>
  <c r="BP12" i="3" s="1"/>
  <c r="BQ12" i="3"/>
  <c r="BR12" i="3" s="1"/>
  <c r="BS12" i="3"/>
  <c r="BT12" i="3" s="1"/>
  <c r="BU12" i="3"/>
  <c r="BV12" i="3" s="1"/>
  <c r="BW12" i="3"/>
  <c r="BX12" i="3" s="1"/>
  <c r="BY12" i="3"/>
  <c r="BZ12" i="3" s="1"/>
  <c r="CA12" i="3"/>
  <c r="CB12" i="3" s="1"/>
  <c r="CC12" i="3"/>
  <c r="CD12" i="3" s="1"/>
  <c r="CE12" i="3"/>
  <c r="CF12" i="3" s="1"/>
  <c r="CG12" i="3"/>
  <c r="CH12" i="3" s="1"/>
  <c r="CI12" i="3"/>
  <c r="CJ12" i="3" s="1"/>
  <c r="CK12" i="3"/>
  <c r="CL12" i="3" s="1"/>
  <c r="CM12" i="3"/>
  <c r="CN12" i="3" s="1"/>
  <c r="CQ12" i="3"/>
  <c r="CR12" i="3" s="1"/>
  <c r="CS12" i="3"/>
  <c r="CT12" i="3" s="1"/>
  <c r="CU12" i="3"/>
  <c r="CV12" i="3" s="1"/>
  <c r="CW12" i="3"/>
  <c r="CX12" i="3" s="1"/>
  <c r="CY12" i="3"/>
  <c r="CZ12" i="3" s="1"/>
  <c r="DA12" i="3"/>
  <c r="DB12" i="3" s="1"/>
  <c r="BC13" i="3"/>
  <c r="BD13" i="3" s="1"/>
  <c r="BE13" i="3"/>
  <c r="BF13" i="3" s="1"/>
  <c r="BG13" i="3"/>
  <c r="BH13" i="3" s="1"/>
  <c r="BI13" i="3"/>
  <c r="BJ13" i="3" s="1"/>
  <c r="BK13" i="3"/>
  <c r="BL13" i="3" s="1"/>
  <c r="BM13" i="3"/>
  <c r="BN13" i="3" s="1"/>
  <c r="BO13" i="3"/>
  <c r="BP13" i="3" s="1"/>
  <c r="BQ13" i="3"/>
  <c r="BR13" i="3" s="1"/>
  <c r="BS13" i="3"/>
  <c r="BT13" i="3" s="1"/>
  <c r="BU13" i="3"/>
  <c r="BV13" i="3" s="1"/>
  <c r="BW13" i="3"/>
  <c r="BX13" i="3" s="1"/>
  <c r="BY13" i="3"/>
  <c r="BZ13" i="3" s="1"/>
  <c r="CA13" i="3"/>
  <c r="CB13" i="3" s="1"/>
  <c r="CC13" i="3"/>
  <c r="CD13" i="3" s="1"/>
  <c r="CE13" i="3"/>
  <c r="CF13" i="3" s="1"/>
  <c r="CG13" i="3"/>
  <c r="CH13" i="3" s="1"/>
  <c r="CI13" i="3"/>
  <c r="CJ13" i="3" s="1"/>
  <c r="CK13" i="3"/>
  <c r="CL13" i="3" s="1"/>
  <c r="CM13" i="3"/>
  <c r="CN13" i="3" s="1"/>
  <c r="CQ13" i="3"/>
  <c r="CR13" i="3" s="1"/>
  <c r="CS13" i="3"/>
  <c r="CT13" i="3" s="1"/>
  <c r="CU13" i="3"/>
  <c r="CV13" i="3" s="1"/>
  <c r="CW13" i="3"/>
  <c r="CX13" i="3" s="1"/>
  <c r="CY13" i="3"/>
  <c r="CZ13" i="3" s="1"/>
  <c r="DA13" i="3"/>
  <c r="DB13" i="3" s="1"/>
  <c r="BC14" i="3"/>
  <c r="BD14" i="3" s="1"/>
  <c r="BE14" i="3"/>
  <c r="BF14" i="3" s="1"/>
  <c r="BG14" i="3"/>
  <c r="BH14" i="3" s="1"/>
  <c r="BI14" i="3"/>
  <c r="BJ14" i="3" s="1"/>
  <c r="BK14" i="3"/>
  <c r="BL14" i="3" s="1"/>
  <c r="BM14" i="3"/>
  <c r="BN14" i="3" s="1"/>
  <c r="BO14" i="3"/>
  <c r="BP14" i="3" s="1"/>
  <c r="BQ14" i="3"/>
  <c r="BR14" i="3" s="1"/>
  <c r="BS14" i="3"/>
  <c r="BT14" i="3" s="1"/>
  <c r="BU14" i="3"/>
  <c r="BV14" i="3" s="1"/>
  <c r="BW14" i="3"/>
  <c r="BX14" i="3" s="1"/>
  <c r="BY14" i="3"/>
  <c r="BZ14" i="3" s="1"/>
  <c r="CA14" i="3"/>
  <c r="CB14" i="3" s="1"/>
  <c r="CC14" i="3"/>
  <c r="CD14" i="3" s="1"/>
  <c r="CE14" i="3"/>
  <c r="CF14" i="3" s="1"/>
  <c r="CG14" i="3"/>
  <c r="CH14" i="3" s="1"/>
  <c r="CI14" i="3"/>
  <c r="CJ14" i="3" s="1"/>
  <c r="CK14" i="3"/>
  <c r="CL14" i="3" s="1"/>
  <c r="CM14" i="3"/>
  <c r="CN14" i="3" s="1"/>
  <c r="CQ14" i="3"/>
  <c r="CR14" i="3" s="1"/>
  <c r="CS14" i="3"/>
  <c r="CT14" i="3" s="1"/>
  <c r="CU14" i="3"/>
  <c r="CV14" i="3" s="1"/>
  <c r="CW14" i="3"/>
  <c r="CX14" i="3" s="1"/>
  <c r="CY14" i="3"/>
  <c r="CZ14" i="3" s="1"/>
  <c r="DA14" i="3"/>
  <c r="DB14" i="3" s="1"/>
  <c r="BC15" i="3"/>
  <c r="BD15" i="3" s="1"/>
  <c r="BE15" i="3"/>
  <c r="BF15" i="3" s="1"/>
  <c r="BG15" i="3"/>
  <c r="BH15" i="3" s="1"/>
  <c r="BI15" i="3"/>
  <c r="BJ15" i="3" s="1"/>
  <c r="BK15" i="3"/>
  <c r="BL15" i="3" s="1"/>
  <c r="BM15" i="3"/>
  <c r="BN15" i="3" s="1"/>
  <c r="BO15" i="3"/>
  <c r="BP15" i="3" s="1"/>
  <c r="BQ15" i="3"/>
  <c r="BR15" i="3" s="1"/>
  <c r="BS15" i="3"/>
  <c r="BT15" i="3" s="1"/>
  <c r="BU15" i="3"/>
  <c r="BV15" i="3" s="1"/>
  <c r="BW15" i="3"/>
  <c r="BX15" i="3" s="1"/>
  <c r="BY15" i="3"/>
  <c r="BZ15" i="3" s="1"/>
  <c r="CA15" i="3"/>
  <c r="CB15" i="3" s="1"/>
  <c r="CC15" i="3"/>
  <c r="CD15" i="3" s="1"/>
  <c r="CE15" i="3"/>
  <c r="CF15" i="3" s="1"/>
  <c r="CG15" i="3"/>
  <c r="CH15" i="3" s="1"/>
  <c r="CI15" i="3"/>
  <c r="CJ15" i="3" s="1"/>
  <c r="CK15" i="3"/>
  <c r="CL15" i="3" s="1"/>
  <c r="CM15" i="3"/>
  <c r="CN15" i="3" s="1"/>
  <c r="CQ15" i="3"/>
  <c r="CR15" i="3" s="1"/>
  <c r="CS15" i="3"/>
  <c r="CT15" i="3" s="1"/>
  <c r="CU15" i="3"/>
  <c r="CV15" i="3" s="1"/>
  <c r="CW15" i="3"/>
  <c r="CX15" i="3" s="1"/>
  <c r="CY15" i="3"/>
  <c r="CZ15" i="3" s="1"/>
  <c r="DA15" i="3"/>
  <c r="DB15" i="3" s="1"/>
  <c r="BC16" i="3"/>
  <c r="BD16" i="3" s="1"/>
  <c r="BE16" i="3"/>
  <c r="BF16" i="3" s="1"/>
  <c r="BG16" i="3"/>
  <c r="BH16" i="3" s="1"/>
  <c r="BI16" i="3"/>
  <c r="BJ16" i="3" s="1"/>
  <c r="BK16" i="3"/>
  <c r="BL16" i="3" s="1"/>
  <c r="BM16" i="3"/>
  <c r="BN16" i="3" s="1"/>
  <c r="BO16" i="3"/>
  <c r="BP16" i="3" s="1"/>
  <c r="BQ16" i="3"/>
  <c r="BR16" i="3" s="1"/>
  <c r="BS16" i="3"/>
  <c r="BT16" i="3" s="1"/>
  <c r="BU16" i="3"/>
  <c r="BV16" i="3" s="1"/>
  <c r="BW16" i="3"/>
  <c r="BX16" i="3" s="1"/>
  <c r="BY16" i="3"/>
  <c r="BZ16" i="3" s="1"/>
  <c r="CA16" i="3"/>
  <c r="CB16" i="3" s="1"/>
  <c r="CC16" i="3"/>
  <c r="CD16" i="3" s="1"/>
  <c r="CE16" i="3"/>
  <c r="CF16" i="3" s="1"/>
  <c r="CG16" i="3"/>
  <c r="CH16" i="3" s="1"/>
  <c r="CI16" i="3"/>
  <c r="CJ16" i="3" s="1"/>
  <c r="CK16" i="3"/>
  <c r="CL16" i="3" s="1"/>
  <c r="CM16" i="3"/>
  <c r="CN16" i="3" s="1"/>
  <c r="CQ16" i="3"/>
  <c r="CR16" i="3" s="1"/>
  <c r="CS16" i="3"/>
  <c r="CT16" i="3" s="1"/>
  <c r="CU16" i="3"/>
  <c r="CV16" i="3" s="1"/>
  <c r="CW16" i="3"/>
  <c r="CX16" i="3" s="1"/>
  <c r="CY16" i="3"/>
  <c r="CZ16" i="3" s="1"/>
  <c r="DA16" i="3"/>
  <c r="DB16" i="3" s="1"/>
  <c r="BC17" i="3"/>
  <c r="BD17" i="3" s="1"/>
  <c r="BE17" i="3"/>
  <c r="BF17" i="3" s="1"/>
  <c r="BG17" i="3"/>
  <c r="BH17" i="3" s="1"/>
  <c r="BI17" i="3"/>
  <c r="BJ17" i="3" s="1"/>
  <c r="BK17" i="3"/>
  <c r="BL17" i="3" s="1"/>
  <c r="BM17" i="3"/>
  <c r="BN17" i="3" s="1"/>
  <c r="BO17" i="3"/>
  <c r="BP17" i="3" s="1"/>
  <c r="BQ17" i="3"/>
  <c r="BR17" i="3" s="1"/>
  <c r="BS17" i="3"/>
  <c r="BT17" i="3" s="1"/>
  <c r="BU17" i="3"/>
  <c r="BV17" i="3" s="1"/>
  <c r="BW17" i="3"/>
  <c r="BX17" i="3" s="1"/>
  <c r="BY17" i="3"/>
  <c r="BZ17" i="3" s="1"/>
  <c r="CA17" i="3"/>
  <c r="CB17" i="3" s="1"/>
  <c r="CC17" i="3"/>
  <c r="CD17" i="3" s="1"/>
  <c r="CE17" i="3"/>
  <c r="CF17" i="3" s="1"/>
  <c r="CG17" i="3"/>
  <c r="CH17" i="3" s="1"/>
  <c r="CI17" i="3"/>
  <c r="CJ17" i="3" s="1"/>
  <c r="CK17" i="3"/>
  <c r="CL17" i="3" s="1"/>
  <c r="CM17" i="3"/>
  <c r="CN17" i="3" s="1"/>
  <c r="CQ17" i="3"/>
  <c r="CR17" i="3" s="1"/>
  <c r="CS17" i="3"/>
  <c r="CT17" i="3" s="1"/>
  <c r="CU17" i="3"/>
  <c r="CV17" i="3" s="1"/>
  <c r="CW17" i="3"/>
  <c r="CX17" i="3" s="1"/>
  <c r="CY17" i="3"/>
  <c r="CZ17" i="3" s="1"/>
  <c r="DA17" i="3"/>
  <c r="DB17" i="3" s="1"/>
  <c r="BC18" i="3"/>
  <c r="BD18" i="3" s="1"/>
  <c r="BE18" i="3"/>
  <c r="BF18" i="3" s="1"/>
  <c r="BG18" i="3"/>
  <c r="BH18" i="3" s="1"/>
  <c r="BI18" i="3"/>
  <c r="BJ18" i="3" s="1"/>
  <c r="BK18" i="3"/>
  <c r="BL18" i="3" s="1"/>
  <c r="BM18" i="3"/>
  <c r="BN18" i="3" s="1"/>
  <c r="BO18" i="3"/>
  <c r="BP18" i="3" s="1"/>
  <c r="BQ18" i="3"/>
  <c r="BR18" i="3" s="1"/>
  <c r="BS18" i="3"/>
  <c r="BT18" i="3" s="1"/>
  <c r="BU18" i="3"/>
  <c r="BV18" i="3" s="1"/>
  <c r="BW18" i="3"/>
  <c r="BX18" i="3" s="1"/>
  <c r="BY18" i="3"/>
  <c r="BZ18" i="3" s="1"/>
  <c r="CA18" i="3"/>
  <c r="CB18" i="3" s="1"/>
  <c r="CC18" i="3"/>
  <c r="CD18" i="3" s="1"/>
  <c r="CE18" i="3"/>
  <c r="CF18" i="3" s="1"/>
  <c r="CG18" i="3"/>
  <c r="CH18" i="3" s="1"/>
  <c r="CI18" i="3"/>
  <c r="CJ18" i="3" s="1"/>
  <c r="CK18" i="3"/>
  <c r="CL18" i="3" s="1"/>
  <c r="CM18" i="3"/>
  <c r="CN18" i="3" s="1"/>
  <c r="CQ18" i="3"/>
  <c r="CR18" i="3" s="1"/>
  <c r="CS18" i="3"/>
  <c r="CT18" i="3" s="1"/>
  <c r="CU18" i="3"/>
  <c r="CV18" i="3" s="1"/>
  <c r="CW18" i="3"/>
  <c r="CX18" i="3" s="1"/>
  <c r="CY18" i="3"/>
  <c r="CZ18" i="3" s="1"/>
  <c r="DA18" i="3"/>
  <c r="DB18" i="3" s="1"/>
  <c r="BC29" i="3"/>
  <c r="BD29" i="3" s="1"/>
  <c r="BE29" i="3"/>
  <c r="BF29" i="3" s="1"/>
  <c r="BG29" i="3"/>
  <c r="BH29" i="3" s="1"/>
  <c r="BI29" i="3"/>
  <c r="BJ29" i="3" s="1"/>
  <c r="BK29" i="3"/>
  <c r="BL29" i="3" s="1"/>
  <c r="BM29" i="3"/>
  <c r="BN29" i="3" s="1"/>
  <c r="BO29" i="3"/>
  <c r="BP29" i="3" s="1"/>
  <c r="BQ29" i="3"/>
  <c r="BR29" i="3" s="1"/>
  <c r="BS29" i="3"/>
  <c r="BT29" i="3" s="1"/>
  <c r="BU29" i="3"/>
  <c r="BV29" i="3" s="1"/>
  <c r="BW29" i="3"/>
  <c r="BX29" i="3" s="1"/>
  <c r="BY29" i="3"/>
  <c r="BZ29" i="3" s="1"/>
  <c r="CA29" i="3"/>
  <c r="CB29" i="3" s="1"/>
  <c r="CC29" i="3"/>
  <c r="CD29" i="3" s="1"/>
  <c r="CE29" i="3"/>
  <c r="CF29" i="3" s="1"/>
  <c r="CG29" i="3"/>
  <c r="CH29" i="3" s="1"/>
  <c r="CI29" i="3"/>
  <c r="CJ29" i="3" s="1"/>
  <c r="CK29" i="3"/>
  <c r="CL29" i="3" s="1"/>
  <c r="CM29" i="3"/>
  <c r="CN29" i="3" s="1"/>
  <c r="CQ29" i="3"/>
  <c r="CR29" i="3" s="1"/>
  <c r="CS29" i="3"/>
  <c r="CT29" i="3" s="1"/>
  <c r="CU29" i="3"/>
  <c r="CV29" i="3" s="1"/>
  <c r="CW29" i="3"/>
  <c r="CX29" i="3" s="1"/>
  <c r="CY29" i="3"/>
  <c r="CZ29" i="3" s="1"/>
  <c r="DA29" i="3"/>
  <c r="DB29" i="3" s="1"/>
  <c r="BC30" i="3"/>
  <c r="BD30" i="3" s="1"/>
  <c r="BE30" i="3"/>
  <c r="BF30" i="3" s="1"/>
  <c r="BG30" i="3"/>
  <c r="BH30" i="3" s="1"/>
  <c r="BI30" i="3"/>
  <c r="BJ30" i="3" s="1"/>
  <c r="BK30" i="3"/>
  <c r="BL30" i="3" s="1"/>
  <c r="BM30" i="3"/>
  <c r="BN30" i="3" s="1"/>
  <c r="BO30" i="3"/>
  <c r="BP30" i="3" s="1"/>
  <c r="BQ30" i="3"/>
  <c r="BR30" i="3" s="1"/>
  <c r="BS30" i="3"/>
  <c r="BT30" i="3" s="1"/>
  <c r="BU30" i="3"/>
  <c r="BV30" i="3" s="1"/>
  <c r="BW30" i="3"/>
  <c r="BX30" i="3" s="1"/>
  <c r="BY30" i="3"/>
  <c r="BZ30" i="3" s="1"/>
  <c r="CA30" i="3"/>
  <c r="CB30" i="3" s="1"/>
  <c r="CC30" i="3"/>
  <c r="CD30" i="3" s="1"/>
  <c r="CE30" i="3"/>
  <c r="CF30" i="3" s="1"/>
  <c r="CG30" i="3"/>
  <c r="CH30" i="3" s="1"/>
  <c r="CI30" i="3"/>
  <c r="CJ30" i="3" s="1"/>
  <c r="CK30" i="3"/>
  <c r="CL30" i="3" s="1"/>
  <c r="CM30" i="3"/>
  <c r="CN30" i="3" s="1"/>
  <c r="CQ30" i="3"/>
  <c r="CR30" i="3" s="1"/>
  <c r="CS30" i="3"/>
  <c r="CT30" i="3" s="1"/>
  <c r="CU30" i="3"/>
  <c r="CV30" i="3" s="1"/>
  <c r="CW30" i="3"/>
  <c r="CX30" i="3" s="1"/>
  <c r="CY30" i="3"/>
  <c r="CZ30" i="3" s="1"/>
  <c r="DA30" i="3"/>
  <c r="DB30" i="3" s="1"/>
  <c r="BC31" i="3"/>
  <c r="BD31" i="3" s="1"/>
  <c r="BE31" i="3"/>
  <c r="BF31" i="3" s="1"/>
  <c r="BG31" i="3"/>
  <c r="BH31" i="3" s="1"/>
  <c r="BI31" i="3"/>
  <c r="BJ31" i="3" s="1"/>
  <c r="BK31" i="3"/>
  <c r="BL31" i="3" s="1"/>
  <c r="BM31" i="3"/>
  <c r="BN31" i="3" s="1"/>
  <c r="BO31" i="3"/>
  <c r="BP31" i="3" s="1"/>
  <c r="BQ31" i="3"/>
  <c r="BR31" i="3" s="1"/>
  <c r="BS31" i="3"/>
  <c r="BT31" i="3" s="1"/>
  <c r="BU31" i="3"/>
  <c r="BV31" i="3" s="1"/>
  <c r="BW31" i="3"/>
  <c r="BX31" i="3" s="1"/>
  <c r="BY31" i="3"/>
  <c r="BZ31" i="3" s="1"/>
  <c r="CA31" i="3"/>
  <c r="CB31" i="3" s="1"/>
  <c r="CC31" i="3"/>
  <c r="CD31" i="3" s="1"/>
  <c r="CE31" i="3"/>
  <c r="CF31" i="3" s="1"/>
  <c r="CG31" i="3"/>
  <c r="CH31" i="3" s="1"/>
  <c r="CI31" i="3"/>
  <c r="CJ31" i="3" s="1"/>
  <c r="CK31" i="3"/>
  <c r="CL31" i="3" s="1"/>
  <c r="CM31" i="3"/>
  <c r="CN31" i="3" s="1"/>
  <c r="CQ31" i="3"/>
  <c r="CR31" i="3" s="1"/>
  <c r="CS31" i="3"/>
  <c r="CT31" i="3" s="1"/>
  <c r="CU31" i="3"/>
  <c r="CV31" i="3" s="1"/>
  <c r="CW31" i="3"/>
  <c r="CX31" i="3" s="1"/>
  <c r="CY31" i="3"/>
  <c r="CZ31" i="3" s="1"/>
  <c r="DA31" i="3"/>
  <c r="DB31" i="3" s="1"/>
  <c r="BC32" i="3"/>
  <c r="BD32" i="3" s="1"/>
  <c r="BE32" i="3"/>
  <c r="BF32" i="3" s="1"/>
  <c r="BG32" i="3"/>
  <c r="BH32" i="3" s="1"/>
  <c r="BI32" i="3"/>
  <c r="BJ32" i="3" s="1"/>
  <c r="BK32" i="3"/>
  <c r="BL32" i="3" s="1"/>
  <c r="BM32" i="3"/>
  <c r="BN32" i="3" s="1"/>
  <c r="BO32" i="3"/>
  <c r="BP32" i="3" s="1"/>
  <c r="BQ32" i="3"/>
  <c r="BR32" i="3" s="1"/>
  <c r="BS32" i="3"/>
  <c r="BT32" i="3" s="1"/>
  <c r="BU32" i="3"/>
  <c r="BV32" i="3" s="1"/>
  <c r="BW32" i="3"/>
  <c r="BX32" i="3" s="1"/>
  <c r="BY32" i="3"/>
  <c r="BZ32" i="3" s="1"/>
  <c r="CA32" i="3"/>
  <c r="CB32" i="3" s="1"/>
  <c r="CC32" i="3"/>
  <c r="CD32" i="3" s="1"/>
  <c r="CE32" i="3"/>
  <c r="CF32" i="3" s="1"/>
  <c r="CG32" i="3"/>
  <c r="CH32" i="3" s="1"/>
  <c r="CI32" i="3"/>
  <c r="CJ32" i="3" s="1"/>
  <c r="CK32" i="3"/>
  <c r="CL32" i="3" s="1"/>
  <c r="CM32" i="3"/>
  <c r="CN32" i="3" s="1"/>
  <c r="CQ32" i="3"/>
  <c r="CR32" i="3" s="1"/>
  <c r="CS32" i="3"/>
  <c r="CT32" i="3" s="1"/>
  <c r="CU32" i="3"/>
  <c r="CV32" i="3" s="1"/>
  <c r="CW32" i="3"/>
  <c r="CX32" i="3" s="1"/>
  <c r="CY32" i="3"/>
  <c r="CZ32" i="3" s="1"/>
  <c r="DA32" i="3"/>
  <c r="DB32" i="3" s="1"/>
  <c r="BC33" i="3"/>
  <c r="BD33" i="3" s="1"/>
  <c r="BE33" i="3"/>
  <c r="BF33" i="3" s="1"/>
  <c r="BG33" i="3"/>
  <c r="BH33" i="3" s="1"/>
  <c r="BI33" i="3"/>
  <c r="BJ33" i="3" s="1"/>
  <c r="BK33" i="3"/>
  <c r="BL33" i="3" s="1"/>
  <c r="BM33" i="3"/>
  <c r="BN33" i="3" s="1"/>
  <c r="BO33" i="3"/>
  <c r="BP33" i="3" s="1"/>
  <c r="BQ33" i="3"/>
  <c r="BR33" i="3" s="1"/>
  <c r="BS33" i="3"/>
  <c r="BT33" i="3" s="1"/>
  <c r="BU33" i="3"/>
  <c r="BV33" i="3" s="1"/>
  <c r="BW33" i="3"/>
  <c r="BX33" i="3" s="1"/>
  <c r="BY33" i="3"/>
  <c r="BZ33" i="3" s="1"/>
  <c r="CA33" i="3"/>
  <c r="CB33" i="3" s="1"/>
  <c r="CC33" i="3"/>
  <c r="CD33" i="3" s="1"/>
  <c r="CE33" i="3"/>
  <c r="CF33" i="3" s="1"/>
  <c r="CG33" i="3"/>
  <c r="CH33" i="3" s="1"/>
  <c r="CI33" i="3"/>
  <c r="CJ33" i="3" s="1"/>
  <c r="CK33" i="3"/>
  <c r="CL33" i="3" s="1"/>
  <c r="CM33" i="3"/>
  <c r="CN33" i="3" s="1"/>
  <c r="CQ33" i="3"/>
  <c r="CR33" i="3" s="1"/>
  <c r="CS33" i="3"/>
  <c r="CT33" i="3" s="1"/>
  <c r="CU33" i="3"/>
  <c r="CV33" i="3" s="1"/>
  <c r="CW33" i="3"/>
  <c r="CX33" i="3" s="1"/>
  <c r="CY33" i="3"/>
  <c r="CZ33" i="3" s="1"/>
  <c r="DA33" i="3"/>
  <c r="DB33" i="3" s="1"/>
  <c r="BC34" i="3"/>
  <c r="BD34" i="3" s="1"/>
  <c r="BE34" i="3"/>
  <c r="BF34" i="3" s="1"/>
  <c r="BG34" i="3"/>
  <c r="BH34" i="3" s="1"/>
  <c r="BI34" i="3"/>
  <c r="BJ34" i="3" s="1"/>
  <c r="BK34" i="3"/>
  <c r="BL34" i="3" s="1"/>
  <c r="BM34" i="3"/>
  <c r="BN34" i="3" s="1"/>
  <c r="BO34" i="3"/>
  <c r="BP34" i="3" s="1"/>
  <c r="BQ34" i="3"/>
  <c r="BR34" i="3" s="1"/>
  <c r="BS34" i="3"/>
  <c r="BT34" i="3" s="1"/>
  <c r="BU34" i="3"/>
  <c r="BV34" i="3" s="1"/>
  <c r="BW34" i="3"/>
  <c r="BX34" i="3" s="1"/>
  <c r="BY34" i="3"/>
  <c r="BZ34" i="3" s="1"/>
  <c r="CA34" i="3"/>
  <c r="CB34" i="3" s="1"/>
  <c r="CC34" i="3"/>
  <c r="CD34" i="3" s="1"/>
  <c r="CE34" i="3"/>
  <c r="CF34" i="3" s="1"/>
  <c r="CG34" i="3"/>
  <c r="CH34" i="3" s="1"/>
  <c r="CI34" i="3"/>
  <c r="CJ34" i="3" s="1"/>
  <c r="CK34" i="3"/>
  <c r="CL34" i="3" s="1"/>
  <c r="CM34" i="3"/>
  <c r="CN34" i="3" s="1"/>
  <c r="CQ34" i="3"/>
  <c r="CR34" i="3" s="1"/>
  <c r="CS34" i="3"/>
  <c r="CT34" i="3" s="1"/>
  <c r="CU34" i="3"/>
  <c r="CV34" i="3" s="1"/>
  <c r="CW34" i="3"/>
  <c r="CX34" i="3" s="1"/>
  <c r="CY34" i="3"/>
  <c r="CZ34" i="3" s="1"/>
  <c r="DA34" i="3"/>
  <c r="DB34" i="3" s="1"/>
  <c r="BC35" i="3"/>
  <c r="BD35" i="3" s="1"/>
  <c r="BE35" i="3"/>
  <c r="BF35" i="3" s="1"/>
  <c r="BG35" i="3"/>
  <c r="BH35" i="3" s="1"/>
  <c r="BI35" i="3"/>
  <c r="BJ35" i="3" s="1"/>
  <c r="BK35" i="3"/>
  <c r="BL35" i="3" s="1"/>
  <c r="BM35" i="3"/>
  <c r="BN35" i="3" s="1"/>
  <c r="BO35" i="3"/>
  <c r="BP35" i="3" s="1"/>
  <c r="BQ35" i="3"/>
  <c r="BR35" i="3" s="1"/>
  <c r="BS35" i="3"/>
  <c r="BT35" i="3" s="1"/>
  <c r="BU35" i="3"/>
  <c r="BV35" i="3" s="1"/>
  <c r="BW35" i="3"/>
  <c r="BX35" i="3" s="1"/>
  <c r="BY35" i="3"/>
  <c r="BZ35" i="3" s="1"/>
  <c r="CA35" i="3"/>
  <c r="CB35" i="3" s="1"/>
  <c r="CC35" i="3"/>
  <c r="CD35" i="3" s="1"/>
  <c r="CE35" i="3"/>
  <c r="CF35" i="3" s="1"/>
  <c r="CG35" i="3"/>
  <c r="CH35" i="3" s="1"/>
  <c r="CI35" i="3"/>
  <c r="CJ35" i="3" s="1"/>
  <c r="CK35" i="3"/>
  <c r="CL35" i="3" s="1"/>
  <c r="CM35" i="3"/>
  <c r="CN35" i="3" s="1"/>
  <c r="CQ35" i="3"/>
  <c r="CR35" i="3" s="1"/>
  <c r="CS35" i="3"/>
  <c r="CT35" i="3" s="1"/>
  <c r="CU35" i="3"/>
  <c r="CV35" i="3" s="1"/>
  <c r="CW35" i="3"/>
  <c r="CX35" i="3" s="1"/>
  <c r="CY35" i="3"/>
  <c r="CZ35" i="3" s="1"/>
  <c r="DA35" i="3"/>
  <c r="DB35" i="3" s="1"/>
  <c r="BC36" i="3"/>
  <c r="BD36" i="3" s="1"/>
  <c r="BE36" i="3"/>
  <c r="BF36" i="3" s="1"/>
  <c r="BG36" i="3"/>
  <c r="BH36" i="3" s="1"/>
  <c r="BI36" i="3"/>
  <c r="BJ36" i="3" s="1"/>
  <c r="BK36" i="3"/>
  <c r="BL36" i="3" s="1"/>
  <c r="BM36" i="3"/>
  <c r="BN36" i="3" s="1"/>
  <c r="BO36" i="3"/>
  <c r="BP36" i="3" s="1"/>
  <c r="BQ36" i="3"/>
  <c r="BR36" i="3" s="1"/>
  <c r="BS36" i="3"/>
  <c r="BT36" i="3" s="1"/>
  <c r="BU36" i="3"/>
  <c r="BV36" i="3" s="1"/>
  <c r="BW36" i="3"/>
  <c r="BX36" i="3" s="1"/>
  <c r="BY36" i="3"/>
  <c r="BZ36" i="3" s="1"/>
  <c r="CA36" i="3"/>
  <c r="CB36" i="3" s="1"/>
  <c r="CC36" i="3"/>
  <c r="CD36" i="3" s="1"/>
  <c r="CE36" i="3"/>
  <c r="CF36" i="3" s="1"/>
  <c r="CG36" i="3"/>
  <c r="CH36" i="3" s="1"/>
  <c r="CI36" i="3"/>
  <c r="CJ36" i="3" s="1"/>
  <c r="CK36" i="3"/>
  <c r="CL36" i="3" s="1"/>
  <c r="CM36" i="3"/>
  <c r="CN36" i="3" s="1"/>
  <c r="CQ36" i="3"/>
  <c r="CR36" i="3" s="1"/>
  <c r="CS36" i="3"/>
  <c r="CT36" i="3" s="1"/>
  <c r="CU36" i="3"/>
  <c r="CV36" i="3" s="1"/>
  <c r="CW36" i="3"/>
  <c r="CX36" i="3" s="1"/>
  <c r="CY36" i="3"/>
  <c r="CZ36" i="3" s="1"/>
  <c r="DA36" i="3"/>
  <c r="DB36" i="3" s="1"/>
  <c r="BC37" i="3"/>
  <c r="BD37" i="3" s="1"/>
  <c r="BE37" i="3"/>
  <c r="BF37" i="3" s="1"/>
  <c r="BG37" i="3"/>
  <c r="BH37" i="3" s="1"/>
  <c r="BI37" i="3"/>
  <c r="BJ37" i="3" s="1"/>
  <c r="BK37" i="3"/>
  <c r="BL37" i="3" s="1"/>
  <c r="BM37" i="3"/>
  <c r="BN37" i="3" s="1"/>
  <c r="BO37" i="3"/>
  <c r="BP37" i="3" s="1"/>
  <c r="BQ37" i="3"/>
  <c r="BR37" i="3" s="1"/>
  <c r="BS37" i="3"/>
  <c r="BT37" i="3" s="1"/>
  <c r="BU37" i="3"/>
  <c r="BV37" i="3" s="1"/>
  <c r="BW37" i="3"/>
  <c r="BX37" i="3" s="1"/>
  <c r="BY37" i="3"/>
  <c r="BZ37" i="3" s="1"/>
  <c r="CA37" i="3"/>
  <c r="CB37" i="3" s="1"/>
  <c r="CC37" i="3"/>
  <c r="CD37" i="3" s="1"/>
  <c r="CE37" i="3"/>
  <c r="CF37" i="3" s="1"/>
  <c r="CG37" i="3"/>
  <c r="CH37" i="3" s="1"/>
  <c r="CI37" i="3"/>
  <c r="CJ37" i="3" s="1"/>
  <c r="CK37" i="3"/>
  <c r="CL37" i="3" s="1"/>
  <c r="CM37" i="3"/>
  <c r="CN37" i="3" s="1"/>
  <c r="CQ37" i="3"/>
  <c r="CR37" i="3" s="1"/>
  <c r="CS37" i="3"/>
  <c r="CT37" i="3" s="1"/>
  <c r="CU37" i="3"/>
  <c r="CV37" i="3" s="1"/>
  <c r="CW37" i="3"/>
  <c r="CX37" i="3" s="1"/>
  <c r="CY37" i="3"/>
  <c r="CZ37" i="3" s="1"/>
  <c r="DA37" i="3"/>
  <c r="DB37" i="3" s="1"/>
  <c r="CM8" i="3"/>
  <c r="CN8" i="3" s="1"/>
  <c r="CC8" i="3"/>
  <c r="CD8" i="3" s="1"/>
  <c r="BY8" i="3"/>
  <c r="BZ8" i="3" s="1"/>
  <c r="DD9" i="3"/>
  <c r="DE9" i="3" s="1"/>
  <c r="DF9" i="3"/>
  <c r="DG9" i="3" s="1"/>
  <c r="DJ9" i="3"/>
  <c r="DK9" i="3" s="1"/>
  <c r="DL9" i="3"/>
  <c r="DM9" i="3" s="1"/>
  <c r="DQ9" i="3"/>
  <c r="DR9" i="3" s="1"/>
  <c r="DS9" i="3"/>
  <c r="DT9" i="3" s="1"/>
  <c r="DU9" i="3"/>
  <c r="DV9" i="3" s="1"/>
  <c r="DW9" i="3"/>
  <c r="DX9" i="3" s="1"/>
  <c r="DD10" i="3"/>
  <c r="DE10" i="3" s="1"/>
  <c r="DF10" i="3"/>
  <c r="DG10" i="3" s="1"/>
  <c r="DJ10" i="3"/>
  <c r="DK10" i="3" s="1"/>
  <c r="DL10" i="3"/>
  <c r="DM10" i="3" s="1"/>
  <c r="DQ10" i="3"/>
  <c r="DR10" i="3" s="1"/>
  <c r="DS10" i="3"/>
  <c r="DT10" i="3" s="1"/>
  <c r="DU10" i="3"/>
  <c r="DV10" i="3" s="1"/>
  <c r="DW10" i="3"/>
  <c r="DX10" i="3" s="1"/>
  <c r="DD11" i="3"/>
  <c r="DE11" i="3" s="1"/>
  <c r="DF11" i="3"/>
  <c r="DG11" i="3" s="1"/>
  <c r="DJ11" i="3"/>
  <c r="DK11" i="3" s="1"/>
  <c r="DL11" i="3"/>
  <c r="DM11" i="3" s="1"/>
  <c r="DQ11" i="3"/>
  <c r="DR11" i="3" s="1"/>
  <c r="DS11" i="3"/>
  <c r="DT11" i="3" s="1"/>
  <c r="DU11" i="3"/>
  <c r="DV11" i="3" s="1"/>
  <c r="DW11" i="3"/>
  <c r="DX11" i="3" s="1"/>
  <c r="DD12" i="3"/>
  <c r="DE12" i="3" s="1"/>
  <c r="DF12" i="3"/>
  <c r="DG12" i="3" s="1"/>
  <c r="DJ12" i="3"/>
  <c r="DK12" i="3" s="1"/>
  <c r="DL12" i="3"/>
  <c r="DM12" i="3" s="1"/>
  <c r="DQ12" i="3"/>
  <c r="DR12" i="3" s="1"/>
  <c r="DS12" i="3"/>
  <c r="DT12" i="3" s="1"/>
  <c r="DU12" i="3"/>
  <c r="DV12" i="3" s="1"/>
  <c r="DW12" i="3"/>
  <c r="DX12" i="3" s="1"/>
  <c r="DD13" i="3"/>
  <c r="DE13" i="3" s="1"/>
  <c r="DF13" i="3"/>
  <c r="DG13" i="3" s="1"/>
  <c r="DJ13" i="3"/>
  <c r="DK13" i="3" s="1"/>
  <c r="DL13" i="3"/>
  <c r="DM13" i="3" s="1"/>
  <c r="DQ13" i="3"/>
  <c r="DR13" i="3" s="1"/>
  <c r="DS13" i="3"/>
  <c r="DT13" i="3" s="1"/>
  <c r="DU13" i="3"/>
  <c r="DV13" i="3" s="1"/>
  <c r="DW13" i="3"/>
  <c r="DX13" i="3" s="1"/>
  <c r="DD14" i="3"/>
  <c r="DE14" i="3" s="1"/>
  <c r="DF14" i="3"/>
  <c r="DG14" i="3" s="1"/>
  <c r="DJ14" i="3"/>
  <c r="DK14" i="3" s="1"/>
  <c r="DL14" i="3"/>
  <c r="DM14" i="3" s="1"/>
  <c r="DQ14" i="3"/>
  <c r="DR14" i="3" s="1"/>
  <c r="DS14" i="3"/>
  <c r="DT14" i="3" s="1"/>
  <c r="DU14" i="3"/>
  <c r="DV14" i="3" s="1"/>
  <c r="DW14" i="3"/>
  <c r="DX14" i="3" s="1"/>
  <c r="DD15" i="3"/>
  <c r="DE15" i="3" s="1"/>
  <c r="DF15" i="3"/>
  <c r="DG15" i="3" s="1"/>
  <c r="DJ15" i="3"/>
  <c r="DK15" i="3" s="1"/>
  <c r="DL15" i="3"/>
  <c r="DM15" i="3" s="1"/>
  <c r="DQ15" i="3"/>
  <c r="DR15" i="3" s="1"/>
  <c r="DS15" i="3"/>
  <c r="DT15" i="3" s="1"/>
  <c r="DU15" i="3"/>
  <c r="DV15" i="3" s="1"/>
  <c r="DW15" i="3"/>
  <c r="DX15" i="3" s="1"/>
  <c r="DD16" i="3"/>
  <c r="DE16" i="3" s="1"/>
  <c r="DF16" i="3"/>
  <c r="DG16" i="3" s="1"/>
  <c r="DJ16" i="3"/>
  <c r="DK16" i="3" s="1"/>
  <c r="DL16" i="3"/>
  <c r="DM16" i="3" s="1"/>
  <c r="DQ16" i="3"/>
  <c r="DR16" i="3" s="1"/>
  <c r="DS16" i="3"/>
  <c r="DT16" i="3" s="1"/>
  <c r="DU16" i="3"/>
  <c r="DV16" i="3" s="1"/>
  <c r="DW16" i="3"/>
  <c r="DX16" i="3" s="1"/>
  <c r="DD17" i="3"/>
  <c r="DE17" i="3" s="1"/>
  <c r="DF17" i="3"/>
  <c r="DG17" i="3" s="1"/>
  <c r="DJ17" i="3"/>
  <c r="DK17" i="3" s="1"/>
  <c r="DL17" i="3"/>
  <c r="DM17" i="3" s="1"/>
  <c r="DQ17" i="3"/>
  <c r="DR17" i="3" s="1"/>
  <c r="DS17" i="3"/>
  <c r="DT17" i="3" s="1"/>
  <c r="DU17" i="3"/>
  <c r="DV17" i="3" s="1"/>
  <c r="DW17" i="3"/>
  <c r="DX17" i="3" s="1"/>
  <c r="DD18" i="3"/>
  <c r="DE18" i="3" s="1"/>
  <c r="DF18" i="3"/>
  <c r="DG18" i="3" s="1"/>
  <c r="DJ18" i="3"/>
  <c r="DK18" i="3" s="1"/>
  <c r="DL18" i="3"/>
  <c r="DM18" i="3" s="1"/>
  <c r="DQ18" i="3"/>
  <c r="DR18" i="3" s="1"/>
  <c r="DS18" i="3"/>
  <c r="DT18" i="3" s="1"/>
  <c r="DU18" i="3"/>
  <c r="DV18" i="3" s="1"/>
  <c r="DW18" i="3"/>
  <c r="DX18" i="3" s="1"/>
  <c r="DD29" i="3"/>
  <c r="DE29" i="3" s="1"/>
  <c r="DF29" i="3"/>
  <c r="DG29" i="3" s="1"/>
  <c r="DJ29" i="3"/>
  <c r="DK29" i="3" s="1"/>
  <c r="DL29" i="3"/>
  <c r="DM29" i="3" s="1"/>
  <c r="DQ29" i="3"/>
  <c r="DR29" i="3" s="1"/>
  <c r="DS29" i="3"/>
  <c r="DT29" i="3" s="1"/>
  <c r="DU29" i="3"/>
  <c r="DV29" i="3" s="1"/>
  <c r="DW29" i="3"/>
  <c r="DX29" i="3" s="1"/>
  <c r="DD30" i="3"/>
  <c r="DE30" i="3" s="1"/>
  <c r="DF30" i="3"/>
  <c r="DG30" i="3" s="1"/>
  <c r="DJ30" i="3"/>
  <c r="DK30" i="3" s="1"/>
  <c r="DL30" i="3"/>
  <c r="DM30" i="3" s="1"/>
  <c r="DQ30" i="3"/>
  <c r="DR30" i="3" s="1"/>
  <c r="DS30" i="3"/>
  <c r="DT30" i="3" s="1"/>
  <c r="DU30" i="3"/>
  <c r="DV30" i="3" s="1"/>
  <c r="DW30" i="3"/>
  <c r="DX30" i="3" s="1"/>
  <c r="DD31" i="3"/>
  <c r="DE31" i="3" s="1"/>
  <c r="DF31" i="3"/>
  <c r="DG31" i="3" s="1"/>
  <c r="DJ31" i="3"/>
  <c r="DK31" i="3" s="1"/>
  <c r="DL31" i="3"/>
  <c r="DM31" i="3" s="1"/>
  <c r="DQ31" i="3"/>
  <c r="DR31" i="3" s="1"/>
  <c r="DS31" i="3"/>
  <c r="DT31" i="3" s="1"/>
  <c r="DU31" i="3"/>
  <c r="DV31" i="3" s="1"/>
  <c r="DW31" i="3"/>
  <c r="DX31" i="3" s="1"/>
  <c r="DD32" i="3"/>
  <c r="DE32" i="3" s="1"/>
  <c r="DF32" i="3"/>
  <c r="DG32" i="3" s="1"/>
  <c r="DJ32" i="3"/>
  <c r="DK32" i="3" s="1"/>
  <c r="DL32" i="3"/>
  <c r="DM32" i="3" s="1"/>
  <c r="DQ32" i="3"/>
  <c r="DR32" i="3" s="1"/>
  <c r="DS32" i="3"/>
  <c r="DT32" i="3" s="1"/>
  <c r="DU32" i="3"/>
  <c r="DV32" i="3" s="1"/>
  <c r="DW32" i="3"/>
  <c r="DX32" i="3" s="1"/>
  <c r="DD33" i="3"/>
  <c r="DE33" i="3" s="1"/>
  <c r="DF33" i="3"/>
  <c r="DG33" i="3" s="1"/>
  <c r="DJ33" i="3"/>
  <c r="DK33" i="3" s="1"/>
  <c r="DL33" i="3"/>
  <c r="DM33" i="3" s="1"/>
  <c r="DQ33" i="3"/>
  <c r="DR33" i="3" s="1"/>
  <c r="DS33" i="3"/>
  <c r="DT33" i="3" s="1"/>
  <c r="DU33" i="3"/>
  <c r="DV33" i="3" s="1"/>
  <c r="DW33" i="3"/>
  <c r="DX33" i="3" s="1"/>
  <c r="DD34" i="3"/>
  <c r="DE34" i="3" s="1"/>
  <c r="DF34" i="3"/>
  <c r="DG34" i="3" s="1"/>
  <c r="DJ34" i="3"/>
  <c r="DK34" i="3" s="1"/>
  <c r="DL34" i="3"/>
  <c r="DM34" i="3" s="1"/>
  <c r="DQ34" i="3"/>
  <c r="DR34" i="3" s="1"/>
  <c r="DS34" i="3"/>
  <c r="DT34" i="3" s="1"/>
  <c r="DU34" i="3"/>
  <c r="DV34" i="3" s="1"/>
  <c r="DW34" i="3"/>
  <c r="DX34" i="3" s="1"/>
  <c r="DD35" i="3"/>
  <c r="DE35" i="3" s="1"/>
  <c r="DF35" i="3"/>
  <c r="DG35" i="3" s="1"/>
  <c r="DJ35" i="3"/>
  <c r="DK35" i="3" s="1"/>
  <c r="DL35" i="3"/>
  <c r="DM35" i="3" s="1"/>
  <c r="DQ35" i="3"/>
  <c r="DR35" i="3" s="1"/>
  <c r="DS35" i="3"/>
  <c r="DT35" i="3" s="1"/>
  <c r="DU35" i="3"/>
  <c r="DV35" i="3" s="1"/>
  <c r="DW35" i="3"/>
  <c r="DX35" i="3" s="1"/>
  <c r="DD36" i="3"/>
  <c r="DE36" i="3" s="1"/>
  <c r="DF36" i="3"/>
  <c r="DG36" i="3" s="1"/>
  <c r="DJ36" i="3"/>
  <c r="DK36" i="3" s="1"/>
  <c r="DL36" i="3"/>
  <c r="DM36" i="3" s="1"/>
  <c r="DQ36" i="3"/>
  <c r="DR36" i="3" s="1"/>
  <c r="DS36" i="3"/>
  <c r="DT36" i="3" s="1"/>
  <c r="DU36" i="3"/>
  <c r="DV36" i="3" s="1"/>
  <c r="DW36" i="3"/>
  <c r="DX36" i="3" s="1"/>
  <c r="DD37" i="3"/>
  <c r="DE37" i="3" s="1"/>
  <c r="DF37" i="3"/>
  <c r="DG37" i="3" s="1"/>
  <c r="DJ37" i="3"/>
  <c r="DK37" i="3" s="1"/>
  <c r="DL37" i="3"/>
  <c r="DM37" i="3" s="1"/>
  <c r="DQ37" i="3"/>
  <c r="DR37" i="3" s="1"/>
  <c r="DS37" i="3"/>
  <c r="DT37" i="3" s="1"/>
  <c r="DU37" i="3"/>
  <c r="DV37" i="3" s="1"/>
  <c r="DW37" i="3"/>
  <c r="DX37" i="3" s="1"/>
  <c r="DL8" i="3"/>
  <c r="DM8" i="3" s="1"/>
  <c r="DJ8" i="3"/>
  <c r="DK8" i="3" s="1"/>
  <c r="DF8" i="3"/>
  <c r="DG8" i="3" s="1"/>
  <c r="DD8" i="3"/>
  <c r="DE8" i="3" s="1"/>
  <c r="DA8" i="3"/>
  <c r="DB8" i="3" s="1"/>
  <c r="CY8" i="3"/>
  <c r="CZ8" i="3" s="1"/>
  <c r="CW8" i="3"/>
  <c r="CX8" i="3" s="1"/>
  <c r="CU8" i="3"/>
  <c r="CV8" i="3" s="1"/>
  <c r="CS8" i="3"/>
  <c r="CT8" i="3" s="1"/>
  <c r="CQ8" i="3"/>
  <c r="CR8" i="3" s="1"/>
  <c r="CK8" i="3"/>
  <c r="CL8" i="3" s="1"/>
  <c r="CI8" i="3"/>
  <c r="CJ8" i="3" s="1"/>
  <c r="CG8" i="3"/>
  <c r="CH8" i="3" s="1"/>
  <c r="CE8" i="3"/>
  <c r="CF8" i="3" s="1"/>
  <c r="CA8" i="3"/>
  <c r="CB8" i="3" s="1"/>
  <c r="BW8" i="3"/>
  <c r="BX8" i="3" s="1"/>
  <c r="BU8" i="3"/>
  <c r="BV8" i="3" s="1"/>
  <c r="BS8" i="3"/>
  <c r="BT8" i="3" s="1"/>
  <c r="BQ8" i="3"/>
  <c r="BR8" i="3" s="1"/>
  <c r="BO8" i="3"/>
  <c r="BP8" i="3" s="1"/>
  <c r="BM8" i="3"/>
  <c r="BN8" i="3" s="1"/>
  <c r="BK8" i="3"/>
  <c r="BL8" i="3" s="1"/>
  <c r="BI8" i="3"/>
  <c r="BJ8" i="3" s="1"/>
  <c r="BG8" i="3"/>
  <c r="BH8" i="3" s="1"/>
  <c r="BE8" i="3"/>
  <c r="BF8" i="3" s="1"/>
  <c r="BC8" i="3"/>
  <c r="BD8" i="3" s="1"/>
  <c r="DW153" i="3"/>
  <c r="DW8" i="3"/>
  <c r="DX8" i="3" s="1"/>
  <c r="DL153" i="3"/>
  <c r="DU153" i="3"/>
  <c r="DU8" i="3"/>
  <c r="DV8" i="3" s="1"/>
  <c r="CO153" i="3"/>
  <c r="DS153" i="3"/>
  <c r="DS8" i="3"/>
  <c r="DT8" i="3" s="1"/>
  <c r="DJ153" i="3"/>
  <c r="DF153" i="3"/>
  <c r="DD153" i="3"/>
  <c r="CC153" i="3"/>
  <c r="BY153" i="3"/>
  <c r="DQ153" i="3"/>
  <c r="DQ8" i="3"/>
  <c r="DR8" i="3" s="1"/>
  <c r="AA152" i="1"/>
  <c r="AB152" i="1"/>
  <c r="AC152" i="1"/>
  <c r="AD152" i="1"/>
  <c r="AA115" i="1"/>
  <c r="AB115" i="1"/>
  <c r="AC115" i="1"/>
  <c r="AD115" i="1"/>
  <c r="AA78" i="1"/>
  <c r="AB78" i="1"/>
  <c r="AC78" i="1"/>
  <c r="AD78" i="1"/>
  <c r="AA41" i="1"/>
  <c r="AB41" i="1"/>
  <c r="AC41" i="1"/>
  <c r="AD41" i="1"/>
  <c r="DA153" i="3"/>
  <c r="CY153" i="3"/>
  <c r="CW153" i="3"/>
  <c r="CU153" i="3"/>
  <c r="CS153" i="3"/>
  <c r="CQ153" i="3"/>
  <c r="CM153" i="3"/>
  <c r="CK153" i="3"/>
  <c r="CI153" i="3"/>
  <c r="CG153" i="3"/>
  <c r="CE153" i="3"/>
  <c r="CA153" i="3"/>
  <c r="BW153" i="3"/>
  <c r="BU153" i="3"/>
  <c r="BS153" i="3"/>
  <c r="BQ153" i="3"/>
  <c r="BO153" i="3"/>
  <c r="BM153" i="3"/>
  <c r="BK153" i="3"/>
  <c r="BI153" i="3"/>
  <c r="BG153" i="3"/>
  <c r="BE153" i="3"/>
  <c r="BC153" i="3"/>
  <c r="Q130" i="3"/>
  <c r="Q131" i="3"/>
  <c r="Q132" i="3"/>
  <c r="Q133" i="3"/>
  <c r="Q134" i="3"/>
  <c r="Q135" i="3"/>
  <c r="Q136" i="3"/>
  <c r="Q137" i="3"/>
  <c r="Q138" i="3"/>
  <c r="Q139" i="3"/>
  <c r="Q140" i="3"/>
  <c r="Q141" i="3"/>
  <c r="Q142" i="3"/>
  <c r="Q143" i="3"/>
  <c r="Q144" i="3"/>
  <c r="Q145" i="3"/>
  <c r="Q146" i="3"/>
  <c r="Q147" i="3"/>
  <c r="Q148" i="3"/>
  <c r="Q119" i="3"/>
  <c r="Q93" i="3"/>
  <c r="Q94" i="3"/>
  <c r="Q95" i="3"/>
  <c r="Q96" i="3"/>
  <c r="Q97" i="3"/>
  <c r="Q98" i="3"/>
  <c r="Q99" i="3"/>
  <c r="Q100" i="3"/>
  <c r="Q101" i="3"/>
  <c r="Q102" i="3"/>
  <c r="Q103" i="3"/>
  <c r="Q104" i="3"/>
  <c r="Q105" i="3"/>
  <c r="Q106" i="3"/>
  <c r="Q107" i="3"/>
  <c r="Q108" i="3"/>
  <c r="Q109" i="3"/>
  <c r="Q110" i="3"/>
  <c r="Q111" i="3"/>
  <c r="Q82" i="3"/>
  <c r="Q46" i="3"/>
  <c r="Q47" i="3"/>
  <c r="Q48" i="3"/>
  <c r="Q49" i="3"/>
  <c r="Q50" i="3"/>
  <c r="Q51" i="3"/>
  <c r="Q52" i="3"/>
  <c r="Q53" i="3"/>
  <c r="Q54" i="3"/>
  <c r="Q55" i="3"/>
  <c r="Q66" i="3"/>
  <c r="Q67" i="3"/>
  <c r="Q68" i="3"/>
  <c r="Q69" i="3"/>
  <c r="Q70" i="3"/>
  <c r="Q71" i="3"/>
  <c r="Q72" i="3"/>
  <c r="Q73" i="3"/>
  <c r="Q74" i="3"/>
  <c r="Q45" i="3"/>
  <c r="Q8" i="3"/>
  <c r="Q9" i="3"/>
  <c r="Q10" i="3"/>
  <c r="Q11" i="3"/>
  <c r="Q12" i="3"/>
  <c r="Q13" i="3"/>
  <c r="Q14" i="3"/>
  <c r="Q15" i="3"/>
  <c r="Q16" i="3"/>
  <c r="Q17" i="3"/>
  <c r="Q18" i="3"/>
  <c r="Q29" i="3"/>
  <c r="Q30" i="3"/>
  <c r="Q31" i="3"/>
  <c r="Q32" i="3"/>
  <c r="Q33" i="3"/>
  <c r="Q34" i="3"/>
  <c r="Q35" i="3"/>
  <c r="Q36" i="3"/>
  <c r="Q37" i="3"/>
  <c r="AJ155" i="1" l="1"/>
  <c r="AI155" i="1"/>
  <c r="AQ155" i="1"/>
  <c r="AR155" i="1"/>
  <c r="AO155" i="1"/>
  <c r="DI76" i="3"/>
  <c r="DI153" i="3" s="1"/>
  <c r="AD155" i="1"/>
  <c r="DP39" i="3"/>
  <c r="DP76" i="3"/>
  <c r="DP113" i="3"/>
  <c r="DP150" i="3"/>
  <c r="DX113" i="3"/>
  <c r="DX150" i="3"/>
  <c r="DX39" i="3"/>
  <c r="DX76" i="3"/>
  <c r="DM76" i="3"/>
  <c r="DM150" i="3"/>
  <c r="DM113" i="3"/>
  <c r="DM39" i="3"/>
  <c r="DV150" i="3"/>
  <c r="DV76" i="3"/>
  <c r="DV113" i="3"/>
  <c r="DV39" i="3"/>
  <c r="CP150" i="3"/>
  <c r="CP113" i="3"/>
  <c r="CP76" i="3"/>
  <c r="CP39" i="3"/>
  <c r="DT76" i="3"/>
  <c r="DT39" i="3"/>
  <c r="DT150" i="3"/>
  <c r="DT113" i="3"/>
  <c r="DG113" i="3"/>
  <c r="CD113" i="3"/>
  <c r="DK76" i="3"/>
  <c r="DK39" i="3"/>
  <c r="DE113" i="3"/>
  <c r="DE150" i="3"/>
  <c r="DG150" i="3"/>
  <c r="DE76" i="3"/>
  <c r="DG76" i="3"/>
  <c r="DK113" i="3"/>
  <c r="DG39" i="3"/>
  <c r="DE39" i="3"/>
  <c r="DK150" i="3"/>
  <c r="CD39" i="3"/>
  <c r="CD76" i="3"/>
  <c r="CD150" i="3"/>
  <c r="BZ39" i="3"/>
  <c r="BZ76" i="3"/>
  <c r="BZ150" i="3"/>
  <c r="BZ113" i="3"/>
  <c r="DR150" i="3"/>
  <c r="DR113" i="3"/>
  <c r="DR76" i="3"/>
  <c r="DR39" i="3"/>
  <c r="AB155" i="1"/>
  <c r="AC155" i="1"/>
  <c r="AA155" i="1"/>
  <c r="CL76" i="3"/>
  <c r="CL39" i="3"/>
  <c r="BR113" i="3"/>
  <c r="BL39" i="3"/>
  <c r="CB76" i="3"/>
  <c r="CN76" i="3"/>
  <c r="BJ39" i="3"/>
  <c r="BX39" i="3"/>
  <c r="CN39" i="3"/>
  <c r="BN39" i="3"/>
  <c r="CB39" i="3"/>
  <c r="BD39" i="3"/>
  <c r="BH76" i="3"/>
  <c r="BJ150" i="3"/>
  <c r="BL76" i="3"/>
  <c r="BD113" i="3"/>
  <c r="CV113" i="3"/>
  <c r="CB150" i="3"/>
  <c r="BD76" i="3"/>
  <c r="CX76" i="3"/>
  <c r="CJ76" i="3"/>
  <c r="CR76" i="3"/>
  <c r="CZ150" i="3"/>
  <c r="CJ150" i="3"/>
  <c r="CL150" i="3"/>
  <c r="BF39" i="3"/>
  <c r="CH39" i="3"/>
  <c r="BV39" i="3"/>
  <c r="DB39" i="3"/>
  <c r="BR39" i="3"/>
  <c r="CJ39" i="3"/>
  <c r="CV39" i="3"/>
  <c r="BT39" i="3"/>
  <c r="CT39" i="3"/>
  <c r="CZ39" i="3"/>
  <c r="BT76" i="3"/>
  <c r="CT76" i="3"/>
  <c r="BN76" i="3"/>
  <c r="CF76" i="3"/>
  <c r="CZ76" i="3"/>
  <c r="BF76" i="3"/>
  <c r="CH76" i="3"/>
  <c r="BP76" i="3"/>
  <c r="BV76" i="3"/>
  <c r="DB76" i="3"/>
  <c r="BR76" i="3"/>
  <c r="CV76" i="3"/>
  <c r="BH39" i="3"/>
  <c r="BP39" i="3"/>
  <c r="CF39" i="3"/>
  <c r="CR39" i="3"/>
  <c r="CX39" i="3"/>
  <c r="BJ76" i="3"/>
  <c r="BX76" i="3"/>
  <c r="CJ113" i="3"/>
  <c r="CZ113" i="3"/>
  <c r="BV113" i="3"/>
  <c r="BX113" i="3"/>
  <c r="BH113" i="3"/>
  <c r="BJ113" i="3"/>
  <c r="CX113" i="3"/>
  <c r="CN113" i="3"/>
  <c r="BL150" i="3"/>
  <c r="CL113" i="3"/>
  <c r="BN150" i="3"/>
  <c r="BL113" i="3"/>
  <c r="CB113" i="3"/>
  <c r="CR113" i="3"/>
  <c r="BD150" i="3"/>
  <c r="CT150" i="3"/>
  <c r="BT113" i="3"/>
  <c r="BF113" i="3"/>
  <c r="BN113" i="3"/>
  <c r="CF113" i="3"/>
  <c r="CT113" i="3"/>
  <c r="BF150" i="3"/>
  <c r="BR150" i="3"/>
  <c r="CV150" i="3"/>
  <c r="BP113" i="3"/>
  <c r="CH113" i="3"/>
  <c r="DB113" i="3"/>
  <c r="BT150" i="3"/>
  <c r="CF150" i="3"/>
  <c r="BH150" i="3"/>
  <c r="BP150" i="3"/>
  <c r="CH150" i="3"/>
  <c r="BV150" i="3"/>
  <c r="DB150" i="3"/>
  <c r="BX150" i="3"/>
  <c r="CN150" i="3"/>
  <c r="CX150" i="3"/>
  <c r="CR150" i="3"/>
  <c r="DP153" i="3" l="1"/>
  <c r="DX153" i="3"/>
  <c r="DM153" i="3"/>
  <c r="DV153" i="3"/>
  <c r="CP153" i="3"/>
  <c r="DK153" i="3"/>
  <c r="DT153" i="3"/>
  <c r="DE153" i="3"/>
  <c r="DG153" i="3"/>
  <c r="CD153" i="3"/>
  <c r="BZ153" i="3"/>
  <c r="DR153" i="3"/>
  <c r="BJ153" i="3"/>
  <c r="CL153" i="3"/>
  <c r="CN153" i="3"/>
  <c r="BX153" i="3"/>
  <c r="CB153" i="3"/>
  <c r="BD153" i="3"/>
  <c r="BL153" i="3"/>
  <c r="BN153" i="3"/>
  <c r="BV153" i="3"/>
  <c r="CF153" i="3"/>
  <c r="BT153" i="3"/>
  <c r="BR153" i="3"/>
  <c r="CH153" i="3"/>
  <c r="BP153" i="3"/>
  <c r="CV153" i="3"/>
  <c r="BF153" i="3"/>
  <c r="BH153" i="3"/>
  <c r="CZ153" i="3"/>
  <c r="CJ153" i="3"/>
  <c r="CX153" i="3"/>
  <c r="CT153" i="3"/>
  <c r="DB153" i="3"/>
  <c r="CR153" i="3"/>
  <c r="N119" i="3" l="1"/>
  <c r="M119" i="3"/>
  <c r="L119" i="3"/>
  <c r="N82" i="3"/>
  <c r="M82" i="3"/>
  <c r="L82" i="3"/>
  <c r="N74" i="3"/>
  <c r="M74" i="3"/>
  <c r="L74" i="3"/>
  <c r="N73" i="3"/>
  <c r="M73" i="3"/>
  <c r="L73" i="3"/>
  <c r="N72" i="3"/>
  <c r="M72" i="3"/>
  <c r="L72" i="3"/>
  <c r="N71" i="3"/>
  <c r="M71" i="3"/>
  <c r="L71" i="3"/>
  <c r="N70" i="3"/>
  <c r="M70" i="3"/>
  <c r="L70" i="3"/>
  <c r="N69" i="3"/>
  <c r="M69" i="3"/>
  <c r="L69" i="3"/>
  <c r="N68" i="3"/>
  <c r="M68" i="3"/>
  <c r="L68" i="3"/>
  <c r="N67" i="3"/>
  <c r="M67" i="3"/>
  <c r="L67" i="3"/>
  <c r="N66" i="3"/>
  <c r="M66" i="3"/>
  <c r="L66" i="3"/>
  <c r="N55" i="3"/>
  <c r="M55" i="3"/>
  <c r="L55" i="3"/>
  <c r="N54" i="3"/>
  <c r="M54" i="3"/>
  <c r="L54" i="3"/>
  <c r="N53" i="3"/>
  <c r="M53" i="3"/>
  <c r="L53" i="3"/>
  <c r="N52" i="3"/>
  <c r="M52" i="3"/>
  <c r="L52" i="3"/>
  <c r="N51" i="3"/>
  <c r="M51" i="3"/>
  <c r="L51" i="3"/>
  <c r="N50" i="3"/>
  <c r="M50" i="3"/>
  <c r="L50" i="3"/>
  <c r="N49" i="3"/>
  <c r="M49" i="3"/>
  <c r="L49" i="3"/>
  <c r="N48" i="3"/>
  <c r="M48" i="3"/>
  <c r="L48" i="3"/>
  <c r="N47" i="3"/>
  <c r="M47" i="3"/>
  <c r="L47" i="3"/>
  <c r="N46" i="3"/>
  <c r="M46" i="3"/>
  <c r="L46" i="3"/>
  <c r="N45" i="3"/>
  <c r="M45" i="3"/>
  <c r="L45" i="3"/>
  <c r="N34" i="3"/>
  <c r="M34" i="3"/>
  <c r="L34" i="3"/>
  <c r="N33" i="3"/>
  <c r="M33" i="3"/>
  <c r="L33" i="3"/>
  <c r="N32" i="3"/>
  <c r="M32" i="3"/>
  <c r="L32" i="3"/>
  <c r="N31" i="3"/>
  <c r="M31" i="3"/>
  <c r="L31" i="3"/>
  <c r="N30" i="3"/>
  <c r="M30" i="3"/>
  <c r="L30" i="3"/>
  <c r="N29" i="3"/>
  <c r="M29" i="3"/>
  <c r="L29" i="3"/>
  <c r="N18" i="3"/>
  <c r="M18" i="3"/>
  <c r="L18" i="3"/>
  <c r="N17" i="3"/>
  <c r="M17" i="3"/>
  <c r="L17" i="3"/>
  <c r="N16" i="3"/>
  <c r="M16" i="3"/>
  <c r="L16" i="3"/>
  <c r="N15" i="3"/>
  <c r="M15" i="3"/>
  <c r="L15" i="3"/>
  <c r="N14" i="3"/>
  <c r="M14" i="3"/>
  <c r="L14" i="3"/>
  <c r="N13" i="3"/>
  <c r="M13" i="3"/>
  <c r="L13" i="3"/>
  <c r="N12" i="3"/>
  <c r="M12" i="3"/>
  <c r="L12" i="3"/>
  <c r="N11" i="3"/>
  <c r="M11" i="3"/>
  <c r="L11" i="3"/>
  <c r="N10" i="3"/>
  <c r="M10" i="3"/>
  <c r="L10" i="3"/>
  <c r="N9" i="3"/>
  <c r="M9" i="3"/>
  <c r="L9" i="3"/>
  <c r="N8" i="3"/>
  <c r="M8" i="3"/>
  <c r="L8" i="3"/>
  <c r="Y148" i="3"/>
  <c r="X148" i="3"/>
  <c r="Y147" i="3"/>
  <c r="X147" i="3"/>
  <c r="Y146" i="3"/>
  <c r="X146" i="3"/>
  <c r="Y145" i="3"/>
  <c r="X145" i="3"/>
  <c r="Y144" i="3"/>
  <c r="X144" i="3"/>
  <c r="Y143" i="3"/>
  <c r="X143" i="3"/>
  <c r="Y142" i="3"/>
  <c r="X142" i="3"/>
  <c r="Y141" i="3"/>
  <c r="X141" i="3"/>
  <c r="Y140" i="3"/>
  <c r="X140" i="3"/>
  <c r="Y139" i="3"/>
  <c r="X139" i="3"/>
  <c r="Y138" i="3"/>
  <c r="X138" i="3"/>
  <c r="Y137" i="3"/>
  <c r="X137" i="3"/>
  <c r="Y136" i="3"/>
  <c r="X136" i="3"/>
  <c r="Y135" i="3"/>
  <c r="X135" i="3"/>
  <c r="Y134" i="3"/>
  <c r="X134" i="3"/>
  <c r="Y133" i="3"/>
  <c r="X133" i="3"/>
  <c r="Y132" i="3"/>
  <c r="X132" i="3"/>
  <c r="Y131" i="3"/>
  <c r="X131" i="3"/>
  <c r="Y130" i="3"/>
  <c r="X130" i="3"/>
  <c r="Y119" i="3"/>
  <c r="X119" i="3"/>
  <c r="Y111" i="3"/>
  <c r="X111" i="3"/>
  <c r="Y110" i="3"/>
  <c r="X110" i="3"/>
  <c r="Y109" i="3"/>
  <c r="X109" i="3"/>
  <c r="Y108" i="3"/>
  <c r="X108" i="3"/>
  <c r="Y107" i="3"/>
  <c r="X107" i="3"/>
  <c r="Y106" i="3"/>
  <c r="X106" i="3"/>
  <c r="Y105" i="3"/>
  <c r="X105" i="3"/>
  <c r="Y104" i="3"/>
  <c r="X104" i="3"/>
  <c r="Y103" i="3"/>
  <c r="X103" i="3"/>
  <c r="Y102" i="3"/>
  <c r="X102" i="3"/>
  <c r="Y101" i="3"/>
  <c r="X101" i="3"/>
  <c r="Y100" i="3"/>
  <c r="X100" i="3"/>
  <c r="Y99" i="3"/>
  <c r="X99" i="3"/>
  <c r="Y98" i="3"/>
  <c r="X98" i="3"/>
  <c r="Y97" i="3"/>
  <c r="X97" i="3"/>
  <c r="Y96" i="3"/>
  <c r="X96" i="3"/>
  <c r="Y95" i="3"/>
  <c r="X95" i="3"/>
  <c r="Y94" i="3"/>
  <c r="X94" i="3"/>
  <c r="Y93" i="3"/>
  <c r="X93" i="3"/>
  <c r="Y82" i="3"/>
  <c r="X82" i="3"/>
  <c r="Y74" i="3"/>
  <c r="X74" i="3"/>
  <c r="Y73" i="3"/>
  <c r="X73" i="3"/>
  <c r="Y72" i="3"/>
  <c r="X72" i="3"/>
  <c r="Y71" i="3"/>
  <c r="X71" i="3"/>
  <c r="Y70" i="3"/>
  <c r="X70" i="3"/>
  <c r="Y69" i="3"/>
  <c r="X69" i="3"/>
  <c r="Y68" i="3"/>
  <c r="X68" i="3"/>
  <c r="Y67" i="3"/>
  <c r="X67" i="3"/>
  <c r="Y66" i="3"/>
  <c r="X66" i="3"/>
  <c r="Y55" i="3"/>
  <c r="X55" i="3"/>
  <c r="Y54" i="3"/>
  <c r="X54" i="3"/>
  <c r="Y53" i="3"/>
  <c r="X53" i="3"/>
  <c r="Y52" i="3"/>
  <c r="X52" i="3"/>
  <c r="Y51" i="3"/>
  <c r="X51" i="3"/>
  <c r="Y50" i="3"/>
  <c r="X50" i="3"/>
  <c r="Y49" i="3"/>
  <c r="X49" i="3"/>
  <c r="Y48" i="3"/>
  <c r="X48" i="3"/>
  <c r="Y47" i="3"/>
  <c r="X47" i="3"/>
  <c r="Y46" i="3"/>
  <c r="X46" i="3"/>
  <c r="Y45" i="3"/>
  <c r="X45" i="3"/>
  <c r="X37" i="3"/>
  <c r="Y37" i="3"/>
  <c r="Y36" i="3"/>
  <c r="X36" i="3"/>
  <c r="Y35" i="3"/>
  <c r="X35" i="3"/>
  <c r="Y34" i="3"/>
  <c r="X34" i="3"/>
  <c r="Y33" i="3"/>
  <c r="X33" i="3"/>
  <c r="Y32" i="3"/>
  <c r="X32" i="3"/>
  <c r="Y31" i="3"/>
  <c r="X31" i="3"/>
  <c r="Y30" i="3"/>
  <c r="X30" i="3"/>
  <c r="Y29" i="3"/>
  <c r="X29" i="3"/>
  <c r="Y18" i="3"/>
  <c r="X18" i="3"/>
  <c r="Y17" i="3"/>
  <c r="X17" i="3"/>
  <c r="Y16" i="3"/>
  <c r="X16" i="3"/>
  <c r="Y15" i="3"/>
  <c r="X15" i="3"/>
  <c r="Y14" i="3"/>
  <c r="X14" i="3"/>
  <c r="Y13" i="3"/>
  <c r="X13" i="3"/>
  <c r="Y12" i="3"/>
  <c r="X12" i="3"/>
  <c r="Y11" i="3"/>
  <c r="X11" i="3"/>
  <c r="Y10" i="3"/>
  <c r="X10" i="3"/>
  <c r="Y9" i="3"/>
  <c r="X9" i="3"/>
  <c r="Y8" i="3"/>
  <c r="X8" i="3"/>
  <c r="U148" i="3"/>
  <c r="T148" i="3"/>
  <c r="U147" i="3"/>
  <c r="T147" i="3"/>
  <c r="U146" i="3"/>
  <c r="T146" i="3"/>
  <c r="U145" i="3"/>
  <c r="T145" i="3"/>
  <c r="U144" i="3"/>
  <c r="T144" i="3"/>
  <c r="U143" i="3"/>
  <c r="T143" i="3"/>
  <c r="U142" i="3"/>
  <c r="T142" i="3"/>
  <c r="U141" i="3"/>
  <c r="T141" i="3"/>
  <c r="U140" i="3"/>
  <c r="T140" i="3"/>
  <c r="U139" i="3"/>
  <c r="T139" i="3"/>
  <c r="U138" i="3"/>
  <c r="T138" i="3"/>
  <c r="U137" i="3"/>
  <c r="T137" i="3"/>
  <c r="U136" i="3"/>
  <c r="T136" i="3"/>
  <c r="U135" i="3"/>
  <c r="T135" i="3"/>
  <c r="U134" i="3"/>
  <c r="T134" i="3"/>
  <c r="U133" i="3"/>
  <c r="T133" i="3"/>
  <c r="I55" i="4" s="1"/>
  <c r="U132" i="3"/>
  <c r="T132" i="3"/>
  <c r="I46" i="4" s="1"/>
  <c r="U131" i="3"/>
  <c r="T131" i="3"/>
  <c r="I45" i="4" s="1"/>
  <c r="U130" i="3"/>
  <c r="T130" i="3"/>
  <c r="U119" i="3"/>
  <c r="T119" i="3"/>
  <c r="U111" i="3"/>
  <c r="T111" i="3"/>
  <c r="U110" i="3"/>
  <c r="T110" i="3"/>
  <c r="U109" i="3"/>
  <c r="T109" i="3"/>
  <c r="U108" i="3"/>
  <c r="T108" i="3"/>
  <c r="U107" i="3"/>
  <c r="T107" i="3"/>
  <c r="U106" i="3"/>
  <c r="T106" i="3"/>
  <c r="U105" i="3"/>
  <c r="T105" i="3"/>
  <c r="U104" i="3"/>
  <c r="T104" i="3"/>
  <c r="U103" i="3"/>
  <c r="T103" i="3"/>
  <c r="U102" i="3"/>
  <c r="T102" i="3"/>
  <c r="U101" i="3"/>
  <c r="T101" i="3"/>
  <c r="U100" i="3"/>
  <c r="T100" i="3"/>
  <c r="U99" i="3"/>
  <c r="T99" i="3"/>
  <c r="U98" i="3"/>
  <c r="T98" i="3"/>
  <c r="U97" i="3"/>
  <c r="T97" i="3"/>
  <c r="U96" i="3"/>
  <c r="T96" i="3"/>
  <c r="U95" i="3"/>
  <c r="T95" i="3"/>
  <c r="U94" i="3"/>
  <c r="T94" i="3"/>
  <c r="U93" i="3"/>
  <c r="T93" i="3"/>
  <c r="U82" i="3"/>
  <c r="T82" i="3"/>
  <c r="U74" i="3"/>
  <c r="T74" i="3"/>
  <c r="U73" i="3"/>
  <c r="T73" i="3"/>
  <c r="U72" i="3"/>
  <c r="T72" i="3"/>
  <c r="U71" i="3"/>
  <c r="T71" i="3"/>
  <c r="U70" i="3"/>
  <c r="T70" i="3"/>
  <c r="U69" i="3"/>
  <c r="T69" i="3"/>
  <c r="U68" i="3"/>
  <c r="T68" i="3"/>
  <c r="U67" i="3"/>
  <c r="T67" i="3"/>
  <c r="U66" i="3"/>
  <c r="T66" i="3"/>
  <c r="U55" i="3"/>
  <c r="T55" i="3"/>
  <c r="U54" i="3"/>
  <c r="T54" i="3"/>
  <c r="U53" i="3"/>
  <c r="T53" i="3"/>
  <c r="U52" i="3"/>
  <c r="T52" i="3"/>
  <c r="U51" i="3"/>
  <c r="T51" i="3"/>
  <c r="U50" i="3"/>
  <c r="T50" i="3"/>
  <c r="U49" i="3"/>
  <c r="T49" i="3"/>
  <c r="U48" i="3"/>
  <c r="T48" i="3"/>
  <c r="U47" i="3"/>
  <c r="T47" i="3"/>
  <c r="U46" i="3"/>
  <c r="T46" i="3"/>
  <c r="U45" i="3"/>
  <c r="T45" i="3"/>
  <c r="T30" i="3"/>
  <c r="U30" i="3"/>
  <c r="T31" i="3"/>
  <c r="U31" i="3"/>
  <c r="T32" i="3"/>
  <c r="U32" i="3"/>
  <c r="T33" i="3"/>
  <c r="U33" i="3"/>
  <c r="T34" i="3"/>
  <c r="U34" i="3"/>
  <c r="T35" i="3"/>
  <c r="U35" i="3"/>
  <c r="T36" i="3"/>
  <c r="U36" i="3"/>
  <c r="T37" i="3"/>
  <c r="U37" i="3"/>
  <c r="T10" i="3"/>
  <c r="U10" i="3"/>
  <c r="T11" i="3"/>
  <c r="U11" i="3"/>
  <c r="T12" i="3"/>
  <c r="U12" i="3"/>
  <c r="T13" i="3"/>
  <c r="U13" i="3"/>
  <c r="T14" i="3"/>
  <c r="U14" i="3"/>
  <c r="T15" i="3"/>
  <c r="U15" i="3"/>
  <c r="T16" i="3"/>
  <c r="U16" i="3"/>
  <c r="T17" i="3"/>
  <c r="U17" i="3"/>
  <c r="T18" i="3"/>
  <c r="U18" i="3"/>
  <c r="T29" i="3"/>
  <c r="U29" i="3"/>
  <c r="U9" i="3"/>
  <c r="T9" i="3"/>
  <c r="U8" i="3"/>
  <c r="T8" i="3"/>
  <c r="P150" i="3"/>
  <c r="P113" i="3"/>
  <c r="P76" i="3"/>
  <c r="P39" i="3"/>
  <c r="C152" i="1"/>
  <c r="F7" i="4" s="1"/>
  <c r="AN2" i="5"/>
  <c r="AA2" i="5"/>
  <c r="N2" i="5"/>
  <c r="A2" i="5"/>
  <c r="E8" i="3"/>
  <c r="AX153" i="3"/>
  <c r="F112" i="4" s="1"/>
  <c r="AL150" i="3"/>
  <c r="AL113" i="3"/>
  <c r="AL76" i="3"/>
  <c r="AL39" i="3"/>
  <c r="AW153" i="3"/>
  <c r="F111" i="4" s="1"/>
  <c r="AV39" i="3"/>
  <c r="AU39" i="3"/>
  <c r="AT39" i="3"/>
  <c r="AS39" i="3"/>
  <c r="AR39" i="3"/>
  <c r="AQ39" i="3"/>
  <c r="AP39" i="3"/>
  <c r="AO39" i="3"/>
  <c r="AN39" i="3"/>
  <c r="AM39" i="3"/>
  <c r="AV76" i="3"/>
  <c r="AU76" i="3"/>
  <c r="AT76" i="3"/>
  <c r="AS76" i="3"/>
  <c r="AR76" i="3"/>
  <c r="AQ76" i="3"/>
  <c r="AP76" i="3"/>
  <c r="AO76" i="3"/>
  <c r="AN76" i="3"/>
  <c r="AM76" i="3"/>
  <c r="AV113" i="3"/>
  <c r="AU113" i="3"/>
  <c r="AT113" i="3"/>
  <c r="AS113" i="3"/>
  <c r="AR113" i="3"/>
  <c r="AQ113" i="3"/>
  <c r="AP113" i="3"/>
  <c r="AO113" i="3"/>
  <c r="AN113" i="3"/>
  <c r="AM113" i="3"/>
  <c r="AN150" i="3"/>
  <c r="AO150" i="3"/>
  <c r="AP150" i="3"/>
  <c r="AQ150" i="3"/>
  <c r="AR150" i="3"/>
  <c r="AS150" i="3"/>
  <c r="AT150" i="3"/>
  <c r="AU150" i="3"/>
  <c r="AV150" i="3"/>
  <c r="AM150" i="3"/>
  <c r="AK150" i="3"/>
  <c r="AJ150" i="3"/>
  <c r="AI150" i="3"/>
  <c r="AH150" i="3"/>
  <c r="AG150" i="3"/>
  <c r="AF150" i="3"/>
  <c r="AE150" i="3"/>
  <c r="AD150" i="3"/>
  <c r="AC150" i="3"/>
  <c r="AA150" i="3"/>
  <c r="Z150" i="3"/>
  <c r="W150" i="3"/>
  <c r="V150" i="3"/>
  <c r="S150" i="3"/>
  <c r="R150" i="3"/>
  <c r="O150" i="3"/>
  <c r="C150" i="3"/>
  <c r="F30" i="4" s="1"/>
  <c r="AB148" i="3"/>
  <c r="AB147" i="3"/>
  <c r="AB146" i="3"/>
  <c r="AB145" i="3"/>
  <c r="AB144" i="3"/>
  <c r="AB143" i="3"/>
  <c r="AB142" i="3"/>
  <c r="AB141" i="3"/>
  <c r="AB140" i="3"/>
  <c r="AB139" i="3"/>
  <c r="AB138" i="3"/>
  <c r="AB137" i="3"/>
  <c r="AB136" i="3"/>
  <c r="AB135" i="3"/>
  <c r="AB134" i="3"/>
  <c r="AB133" i="3"/>
  <c r="AB132" i="3"/>
  <c r="AB131" i="3"/>
  <c r="AB130" i="3"/>
  <c r="AB119" i="3"/>
  <c r="K119" i="3"/>
  <c r="J119" i="3"/>
  <c r="I119" i="3"/>
  <c r="H119" i="3"/>
  <c r="G119" i="3"/>
  <c r="F119" i="3"/>
  <c r="E119" i="3"/>
  <c r="D119" i="3"/>
  <c r="B119" i="3"/>
  <c r="AK113" i="3"/>
  <c r="AJ113" i="3"/>
  <c r="AI113" i="3"/>
  <c r="AH113" i="3"/>
  <c r="AG113" i="3"/>
  <c r="AF113" i="3"/>
  <c r="AE113" i="3"/>
  <c r="AD113" i="3"/>
  <c r="AC113" i="3"/>
  <c r="AA113" i="3"/>
  <c r="Z113" i="3"/>
  <c r="W113" i="3"/>
  <c r="V113" i="3"/>
  <c r="S113" i="3"/>
  <c r="R113" i="3"/>
  <c r="O113" i="3"/>
  <c r="C113" i="3"/>
  <c r="F29" i="4" s="1"/>
  <c r="AB111" i="3"/>
  <c r="AB110" i="3"/>
  <c r="AB109" i="3"/>
  <c r="AB108" i="3"/>
  <c r="AB107" i="3"/>
  <c r="AB106" i="3"/>
  <c r="AB105" i="3"/>
  <c r="AB104" i="3"/>
  <c r="AB103" i="3"/>
  <c r="AB102" i="3"/>
  <c r="AB101" i="3"/>
  <c r="AB100" i="3"/>
  <c r="AB99" i="3"/>
  <c r="AB98" i="3"/>
  <c r="AB97" i="3"/>
  <c r="AB96" i="3"/>
  <c r="AB95" i="3"/>
  <c r="AB94" i="3"/>
  <c r="AB93" i="3"/>
  <c r="AB82" i="3"/>
  <c r="K82" i="3"/>
  <c r="J82" i="3"/>
  <c r="I82" i="3"/>
  <c r="H82" i="3"/>
  <c r="G82" i="3"/>
  <c r="F82" i="3"/>
  <c r="E82" i="3"/>
  <c r="D82" i="3"/>
  <c r="B82" i="3"/>
  <c r="AK76" i="3"/>
  <c r="AJ76" i="3"/>
  <c r="AI76" i="3"/>
  <c r="AH76" i="3"/>
  <c r="AG76" i="3"/>
  <c r="AF76" i="3"/>
  <c r="AE76" i="3"/>
  <c r="AD76" i="3"/>
  <c r="AC76" i="3"/>
  <c r="AA76" i="3"/>
  <c r="Z76" i="3"/>
  <c r="W76" i="3"/>
  <c r="V76" i="3"/>
  <c r="S76" i="3"/>
  <c r="R76" i="3"/>
  <c r="O76" i="3"/>
  <c r="C76" i="3"/>
  <c r="F28" i="4" s="1"/>
  <c r="AB74" i="3"/>
  <c r="K74" i="3"/>
  <c r="J74" i="3"/>
  <c r="I74" i="3"/>
  <c r="H74" i="3"/>
  <c r="G74" i="3"/>
  <c r="F74" i="3"/>
  <c r="E74" i="3"/>
  <c r="D74" i="3"/>
  <c r="B74" i="3"/>
  <c r="AB73" i="3"/>
  <c r="K73" i="3"/>
  <c r="J73" i="3"/>
  <c r="I73" i="3"/>
  <c r="H73" i="3"/>
  <c r="G73" i="3"/>
  <c r="F73" i="3"/>
  <c r="E73" i="3"/>
  <c r="D73" i="3"/>
  <c r="B73" i="3"/>
  <c r="AB72" i="3"/>
  <c r="K72" i="3"/>
  <c r="J72" i="3"/>
  <c r="I72" i="3"/>
  <c r="H72" i="3"/>
  <c r="G72" i="3"/>
  <c r="F72" i="3"/>
  <c r="E72" i="3"/>
  <c r="D72" i="3"/>
  <c r="B72" i="3"/>
  <c r="AB71" i="3"/>
  <c r="K71" i="3"/>
  <c r="J71" i="3"/>
  <c r="I71" i="3"/>
  <c r="H71" i="3"/>
  <c r="G71" i="3"/>
  <c r="F71" i="3"/>
  <c r="E71" i="3"/>
  <c r="D71" i="3"/>
  <c r="B71" i="3"/>
  <c r="AB70" i="3"/>
  <c r="K70" i="3"/>
  <c r="J70" i="3"/>
  <c r="I70" i="3"/>
  <c r="H70" i="3"/>
  <c r="G70" i="3"/>
  <c r="F70" i="3"/>
  <c r="E70" i="3"/>
  <c r="D70" i="3"/>
  <c r="B70" i="3"/>
  <c r="AB69" i="3"/>
  <c r="K69" i="3"/>
  <c r="J69" i="3"/>
  <c r="I69" i="3"/>
  <c r="H69" i="3"/>
  <c r="G69" i="3"/>
  <c r="F69" i="3"/>
  <c r="E69" i="3"/>
  <c r="D69" i="3"/>
  <c r="B69" i="3"/>
  <c r="AB68" i="3"/>
  <c r="K68" i="3"/>
  <c r="J68" i="3"/>
  <c r="I68" i="3"/>
  <c r="H68" i="3"/>
  <c r="G68" i="3"/>
  <c r="F68" i="3"/>
  <c r="E68" i="3"/>
  <c r="D68" i="3"/>
  <c r="B68" i="3"/>
  <c r="AB67" i="3"/>
  <c r="K67" i="3"/>
  <c r="J67" i="3"/>
  <c r="I67" i="3"/>
  <c r="H67" i="3"/>
  <c r="G67" i="3"/>
  <c r="F67" i="3"/>
  <c r="E67" i="3"/>
  <c r="D67" i="3"/>
  <c r="B67" i="3"/>
  <c r="AB66" i="3"/>
  <c r="K66" i="3"/>
  <c r="J66" i="3"/>
  <c r="I66" i="3"/>
  <c r="H66" i="3"/>
  <c r="G66" i="3"/>
  <c r="F66" i="3"/>
  <c r="E66" i="3"/>
  <c r="D66" i="3"/>
  <c r="B66" i="3"/>
  <c r="AB55" i="3"/>
  <c r="K55" i="3"/>
  <c r="J55" i="3"/>
  <c r="I55" i="3"/>
  <c r="H55" i="3"/>
  <c r="G55" i="3"/>
  <c r="F55" i="3"/>
  <c r="E55" i="3"/>
  <c r="D55" i="3"/>
  <c r="B55" i="3"/>
  <c r="AB54" i="3"/>
  <c r="K54" i="3"/>
  <c r="J54" i="3"/>
  <c r="I54" i="3"/>
  <c r="H54" i="3"/>
  <c r="G54" i="3"/>
  <c r="F54" i="3"/>
  <c r="E54" i="3"/>
  <c r="D54" i="3"/>
  <c r="B54" i="3"/>
  <c r="AB53" i="3"/>
  <c r="K53" i="3"/>
  <c r="J53" i="3"/>
  <c r="I53" i="3"/>
  <c r="H53" i="3"/>
  <c r="G53" i="3"/>
  <c r="F53" i="3"/>
  <c r="E53" i="3"/>
  <c r="D53" i="3"/>
  <c r="B53" i="3"/>
  <c r="AB52" i="3"/>
  <c r="K52" i="3"/>
  <c r="J52" i="3"/>
  <c r="I52" i="3"/>
  <c r="H52" i="3"/>
  <c r="G52" i="3"/>
  <c r="F52" i="3"/>
  <c r="E52" i="3"/>
  <c r="D52" i="3"/>
  <c r="B52" i="3"/>
  <c r="AB51" i="3"/>
  <c r="K51" i="3"/>
  <c r="J51" i="3"/>
  <c r="I51" i="3"/>
  <c r="H51" i="3"/>
  <c r="G51" i="3"/>
  <c r="F51" i="3"/>
  <c r="E51" i="3"/>
  <c r="D51" i="3"/>
  <c r="B51" i="3"/>
  <c r="AB50" i="3"/>
  <c r="K50" i="3"/>
  <c r="J50" i="3"/>
  <c r="I50" i="3"/>
  <c r="H50" i="3"/>
  <c r="G50" i="3"/>
  <c r="F50" i="3"/>
  <c r="E50" i="3"/>
  <c r="D50" i="3"/>
  <c r="B50" i="3"/>
  <c r="AB49" i="3"/>
  <c r="K49" i="3"/>
  <c r="J49" i="3"/>
  <c r="I49" i="3"/>
  <c r="H49" i="3"/>
  <c r="G49" i="3"/>
  <c r="F49" i="3"/>
  <c r="E49" i="3"/>
  <c r="D49" i="3"/>
  <c r="B49" i="3"/>
  <c r="AB48" i="3"/>
  <c r="K48" i="3"/>
  <c r="J48" i="3"/>
  <c r="I48" i="3"/>
  <c r="H48" i="3"/>
  <c r="G48" i="3"/>
  <c r="F48" i="3"/>
  <c r="E48" i="3"/>
  <c r="D48" i="3"/>
  <c r="B48" i="3"/>
  <c r="AB47" i="3"/>
  <c r="K47" i="3"/>
  <c r="J47" i="3"/>
  <c r="I47" i="3"/>
  <c r="H47" i="3"/>
  <c r="G47" i="3"/>
  <c r="F47" i="3"/>
  <c r="E47" i="3"/>
  <c r="D47" i="3"/>
  <c r="B47" i="3"/>
  <c r="AB46" i="3"/>
  <c r="K46" i="3"/>
  <c r="J46" i="3"/>
  <c r="I46" i="3"/>
  <c r="H46" i="3"/>
  <c r="G46" i="3"/>
  <c r="F46" i="3"/>
  <c r="E46" i="3"/>
  <c r="D46" i="3"/>
  <c r="B46" i="3"/>
  <c r="AB45" i="3"/>
  <c r="K45" i="3"/>
  <c r="J45" i="3"/>
  <c r="I45" i="3"/>
  <c r="H45" i="3"/>
  <c r="G45" i="3"/>
  <c r="F45" i="3"/>
  <c r="E45" i="3"/>
  <c r="D45" i="3"/>
  <c r="B45" i="3"/>
  <c r="Z152" i="1"/>
  <c r="Y152" i="1"/>
  <c r="X152" i="1"/>
  <c r="W152" i="1"/>
  <c r="V152" i="1"/>
  <c r="U152" i="1"/>
  <c r="Z115" i="1"/>
  <c r="Y115" i="1"/>
  <c r="X115" i="1"/>
  <c r="W115" i="1"/>
  <c r="V115" i="1"/>
  <c r="U115" i="1"/>
  <c r="Z78" i="1"/>
  <c r="Y78" i="1"/>
  <c r="X78" i="1"/>
  <c r="W78" i="1"/>
  <c r="V78" i="1"/>
  <c r="U78" i="1"/>
  <c r="AB9" i="3"/>
  <c r="AB10" i="3"/>
  <c r="AB11" i="3"/>
  <c r="AB12" i="3"/>
  <c r="AB13" i="3"/>
  <c r="AB14" i="3"/>
  <c r="AB15" i="3"/>
  <c r="AB16" i="3"/>
  <c r="AB17" i="3"/>
  <c r="AB18" i="3"/>
  <c r="AB29" i="3"/>
  <c r="AB30" i="3"/>
  <c r="AB31" i="3"/>
  <c r="AB32" i="3"/>
  <c r="AB33" i="3"/>
  <c r="AB34" i="3"/>
  <c r="AB35" i="3"/>
  <c r="AB36" i="3"/>
  <c r="AB37" i="3"/>
  <c r="D9" i="3"/>
  <c r="E9" i="3"/>
  <c r="F9" i="3"/>
  <c r="G9" i="3"/>
  <c r="H9" i="3"/>
  <c r="I9" i="3"/>
  <c r="J9" i="3"/>
  <c r="K9" i="3"/>
  <c r="D10" i="3"/>
  <c r="E10" i="3"/>
  <c r="F10" i="3"/>
  <c r="G10" i="3"/>
  <c r="H10" i="3"/>
  <c r="I10" i="3"/>
  <c r="J10" i="3"/>
  <c r="K10" i="3"/>
  <c r="D11" i="3"/>
  <c r="E11" i="3"/>
  <c r="F11" i="3"/>
  <c r="G11" i="3"/>
  <c r="H11" i="3"/>
  <c r="I11" i="3"/>
  <c r="J11" i="3"/>
  <c r="K11" i="3"/>
  <c r="D12" i="3"/>
  <c r="E12" i="3"/>
  <c r="F12" i="3"/>
  <c r="G12" i="3"/>
  <c r="H12" i="3"/>
  <c r="I12" i="3"/>
  <c r="J12" i="3"/>
  <c r="K12" i="3"/>
  <c r="D13" i="3"/>
  <c r="E13" i="3"/>
  <c r="F13" i="3"/>
  <c r="G13" i="3"/>
  <c r="H13" i="3"/>
  <c r="I13" i="3"/>
  <c r="J13" i="3"/>
  <c r="K13" i="3"/>
  <c r="D14" i="3"/>
  <c r="E14" i="3"/>
  <c r="F14" i="3"/>
  <c r="G14" i="3"/>
  <c r="H14" i="3"/>
  <c r="I14" i="3"/>
  <c r="J14" i="3"/>
  <c r="K14" i="3"/>
  <c r="D15" i="3"/>
  <c r="E15" i="3"/>
  <c r="F15" i="3"/>
  <c r="G15" i="3"/>
  <c r="H15" i="3"/>
  <c r="I15" i="3"/>
  <c r="J15" i="3"/>
  <c r="K15" i="3"/>
  <c r="D16" i="3"/>
  <c r="E16" i="3"/>
  <c r="F16" i="3"/>
  <c r="G16" i="3"/>
  <c r="H16" i="3"/>
  <c r="I16" i="3"/>
  <c r="J16" i="3"/>
  <c r="K16" i="3"/>
  <c r="D17" i="3"/>
  <c r="E17" i="3"/>
  <c r="F17" i="3"/>
  <c r="G17" i="3"/>
  <c r="H17" i="3"/>
  <c r="I17" i="3"/>
  <c r="J17" i="3"/>
  <c r="K17" i="3"/>
  <c r="D18" i="3"/>
  <c r="E18" i="3"/>
  <c r="F18" i="3"/>
  <c r="G18" i="3"/>
  <c r="H18" i="3"/>
  <c r="I18" i="3"/>
  <c r="J18" i="3"/>
  <c r="K18" i="3"/>
  <c r="D29" i="3"/>
  <c r="E29" i="3"/>
  <c r="F29" i="3"/>
  <c r="G29" i="3"/>
  <c r="H29" i="3"/>
  <c r="I29" i="3"/>
  <c r="J29" i="3"/>
  <c r="K29" i="3"/>
  <c r="D30" i="3"/>
  <c r="E30" i="3"/>
  <c r="F30" i="3"/>
  <c r="G30" i="3"/>
  <c r="H30" i="3"/>
  <c r="I30" i="3"/>
  <c r="J30" i="3"/>
  <c r="K30" i="3"/>
  <c r="D31" i="3"/>
  <c r="E31" i="3"/>
  <c r="F31" i="3"/>
  <c r="G31" i="3"/>
  <c r="H31" i="3"/>
  <c r="I31" i="3"/>
  <c r="J31" i="3"/>
  <c r="K31" i="3"/>
  <c r="D32" i="3"/>
  <c r="E32" i="3"/>
  <c r="F32" i="3"/>
  <c r="G32" i="3"/>
  <c r="H32" i="3"/>
  <c r="I32" i="3"/>
  <c r="J32" i="3"/>
  <c r="K32" i="3"/>
  <c r="D33" i="3"/>
  <c r="E33" i="3"/>
  <c r="F33" i="3"/>
  <c r="G33" i="3"/>
  <c r="H33" i="3"/>
  <c r="I33" i="3"/>
  <c r="J33" i="3"/>
  <c r="K33" i="3"/>
  <c r="D34" i="3"/>
  <c r="E34" i="3"/>
  <c r="F34" i="3"/>
  <c r="G34" i="3"/>
  <c r="H34" i="3"/>
  <c r="I34" i="3"/>
  <c r="J34" i="3"/>
  <c r="K34" i="3"/>
  <c r="C115" i="1"/>
  <c r="C39" i="3"/>
  <c r="F27" i="4" s="1"/>
  <c r="C41" i="1"/>
  <c r="F4" i="4" s="1"/>
  <c r="C78" i="1"/>
  <c r="U41" i="1"/>
  <c r="V41" i="1"/>
  <c r="W41" i="1"/>
  <c r="X41" i="1"/>
  <c r="Y41" i="1"/>
  <c r="Z41" i="1"/>
  <c r="F8" i="3"/>
  <c r="G8" i="3"/>
  <c r="H8" i="3"/>
  <c r="I8" i="3"/>
  <c r="J8" i="3"/>
  <c r="K8" i="3"/>
  <c r="D8" i="3"/>
  <c r="AF39" i="3"/>
  <c r="AG39" i="3"/>
  <c r="AH39" i="3"/>
  <c r="AI39" i="3"/>
  <c r="AJ39" i="3"/>
  <c r="AK39" i="3"/>
  <c r="AC39" i="3"/>
  <c r="AD39" i="3"/>
  <c r="AE39" i="3"/>
  <c r="AB8" i="3"/>
  <c r="R39" i="3"/>
  <c r="V39" i="3"/>
  <c r="W39" i="3"/>
  <c r="Z39" i="3"/>
  <c r="AA39" i="3"/>
  <c r="O39" i="3"/>
  <c r="B8" i="3"/>
  <c r="I73" i="4" l="1"/>
  <c r="F6" i="4"/>
  <c r="B76" i="3"/>
  <c r="Z155" i="1"/>
  <c r="F87" i="4"/>
  <c r="AB39" i="3"/>
  <c r="I70" i="4"/>
  <c r="I44" i="4"/>
  <c r="X155" i="1"/>
  <c r="W155" i="1"/>
  <c r="Y155" i="1"/>
  <c r="V155" i="1"/>
  <c r="M76" i="3"/>
  <c r="M150" i="3"/>
  <c r="Q39" i="3"/>
  <c r="M39" i="3"/>
  <c r="M113" i="3"/>
  <c r="N39" i="3"/>
  <c r="L150" i="3"/>
  <c r="L39" i="3"/>
  <c r="L113" i="3"/>
  <c r="L76" i="3"/>
  <c r="N113" i="3"/>
  <c r="N76" i="3"/>
  <c r="N150" i="3"/>
  <c r="Q76" i="3"/>
  <c r="Q113" i="3"/>
  <c r="Q150" i="3"/>
  <c r="U155" i="1"/>
  <c r="U76" i="3"/>
  <c r="U113" i="3"/>
  <c r="U150" i="3"/>
  <c r="Y39" i="3"/>
  <c r="Y76" i="3"/>
  <c r="Y150" i="3"/>
  <c r="Y113" i="3"/>
  <c r="U39" i="3"/>
  <c r="T113" i="3"/>
  <c r="T39" i="3"/>
  <c r="X76" i="3"/>
  <c r="X113" i="3"/>
  <c r="X39" i="3"/>
  <c r="T76" i="3"/>
  <c r="X150" i="3"/>
  <c r="T150" i="3"/>
  <c r="P153" i="3"/>
  <c r="C153" i="3"/>
  <c r="AI153" i="3"/>
  <c r="F98" i="4" s="1"/>
  <c r="S153" i="3"/>
  <c r="AL153" i="3"/>
  <c r="F101" i="4" s="1"/>
  <c r="V153" i="3"/>
  <c r="B39" i="3"/>
  <c r="B113" i="3"/>
  <c r="B150" i="3"/>
  <c r="AE153" i="3"/>
  <c r="F92" i="4" s="1"/>
  <c r="AD153" i="3"/>
  <c r="F91" i="4" s="1"/>
  <c r="AA153" i="3"/>
  <c r="F37" i="4" s="1"/>
  <c r="AT153" i="3"/>
  <c r="F31" i="4"/>
  <c r="I150" i="3"/>
  <c r="AQ153" i="3"/>
  <c r="G113" i="3"/>
  <c r="K150" i="3"/>
  <c r="J150" i="3"/>
  <c r="H76" i="3"/>
  <c r="E150" i="3"/>
  <c r="F150" i="3"/>
  <c r="G150" i="3"/>
  <c r="H150" i="3"/>
  <c r="F113" i="3"/>
  <c r="G76" i="3"/>
  <c r="AS153" i="3"/>
  <c r="I113" i="3"/>
  <c r="AJ153" i="3"/>
  <c r="F99" i="4" s="1"/>
  <c r="K113" i="3"/>
  <c r="W153" i="3"/>
  <c r="AC153" i="3"/>
  <c r="F90" i="4" s="1"/>
  <c r="AK153" i="3"/>
  <c r="F100" i="4" s="1"/>
  <c r="AP153" i="3"/>
  <c r="F107" i="4" s="1"/>
  <c r="Z153" i="3"/>
  <c r="F36" i="4" s="1"/>
  <c r="AF153" i="3"/>
  <c r="F95" i="4" s="1"/>
  <c r="O153" i="3"/>
  <c r="AG153" i="3"/>
  <c r="F96" i="4" s="1"/>
  <c r="R153" i="3"/>
  <c r="AH153" i="3"/>
  <c r="F97" i="4" s="1"/>
  <c r="AM153" i="3"/>
  <c r="F104" i="4" s="1"/>
  <c r="AU153" i="3"/>
  <c r="AO153" i="3"/>
  <c r="F106" i="4" s="1"/>
  <c r="AR153" i="3"/>
  <c r="AN153" i="3"/>
  <c r="F105" i="4" s="1"/>
  <c r="AV153" i="3"/>
  <c r="F108" i="4" s="1"/>
  <c r="D150" i="3"/>
  <c r="AB150" i="3"/>
  <c r="D113" i="3"/>
  <c r="AB113" i="3"/>
  <c r="E113" i="3"/>
  <c r="H113" i="3"/>
  <c r="J113" i="3"/>
  <c r="I76" i="3"/>
  <c r="J76" i="3"/>
  <c r="K76" i="3"/>
  <c r="D76" i="3"/>
  <c r="AB76" i="3"/>
  <c r="E76" i="3"/>
  <c r="F76" i="3"/>
  <c r="F5" i="4"/>
  <c r="C155" i="1"/>
  <c r="G39" i="3"/>
  <c r="H39" i="3"/>
  <c r="F39" i="3"/>
  <c r="E39" i="3"/>
  <c r="K39" i="3"/>
  <c r="J39" i="3"/>
  <c r="I39" i="3"/>
  <c r="D39" i="3"/>
  <c r="F8" i="4" l="1"/>
  <c r="F86" i="4"/>
  <c r="M153" i="3"/>
  <c r="F19" i="4" s="1"/>
  <c r="L153" i="3"/>
  <c r="Q153" i="3"/>
  <c r="N153" i="3"/>
  <c r="F20" i="4" s="1"/>
  <c r="Y153" i="3"/>
  <c r="F126" i="4" s="1"/>
  <c r="H126" i="4" s="1"/>
  <c r="U153" i="3"/>
  <c r="F124" i="4" s="1"/>
  <c r="H124" i="4" s="1"/>
  <c r="X153" i="3"/>
  <c r="F121" i="4" s="1"/>
  <c r="H121" i="4" s="1"/>
  <c r="T153" i="3"/>
  <c r="F120" i="4" s="1"/>
  <c r="H120" i="4" s="1"/>
  <c r="B153" i="3"/>
  <c r="G153" i="3"/>
  <c r="F13" i="4" s="1"/>
  <c r="J153" i="3"/>
  <c r="F16" i="4" s="1"/>
  <c r="E153" i="3"/>
  <c r="F11" i="4" s="1"/>
  <c r="K153" i="3"/>
  <c r="F17" i="4" s="1"/>
  <c r="H153" i="3"/>
  <c r="F14" i="4" s="1"/>
  <c r="I153" i="3"/>
  <c r="F15" i="4" s="1"/>
  <c r="F153" i="3"/>
  <c r="F12" i="4" s="1"/>
  <c r="AB153" i="3"/>
  <c r="D153" i="3"/>
  <c r="F73" i="4" l="1"/>
  <c r="F58" i="4"/>
  <c r="F79" i="4"/>
  <c r="F49" i="4"/>
  <c r="F52" i="4"/>
  <c r="F70" i="4"/>
  <c r="F18" i="4"/>
  <c r="F63" i="4"/>
  <c r="F71" i="4"/>
  <c r="F51" i="4"/>
  <c r="F65" i="4"/>
  <c r="F44" i="4"/>
  <c r="F46" i="4"/>
  <c r="F57" i="4"/>
  <c r="F66" i="4"/>
  <c r="F59" i="4"/>
  <c r="F72" i="4"/>
  <c r="F56" i="4"/>
  <c r="F67" i="4"/>
  <c r="F81" i="4"/>
  <c r="F74" i="4"/>
  <c r="F45" i="4"/>
  <c r="F53" i="4"/>
  <c r="F61" i="4"/>
  <c r="F64" i="4"/>
  <c r="F50" i="4"/>
  <c r="F77" i="4"/>
  <c r="F48" i="4"/>
  <c r="F78" i="4"/>
  <c r="F55" i="4"/>
  <c r="F54" i="4"/>
  <c r="F60" i="4"/>
  <c r="F62" i="4"/>
  <c r="F80" i="4"/>
  <c r="F47" i="4"/>
  <c r="F125" i="4"/>
  <c r="H125" i="4" s="1"/>
  <c r="F34" i="4"/>
  <c r="F35" i="4"/>
  <c r="F38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tc={F726FD69-9DF8-4E4C-991F-B47770BBCBFB}</author>
    <author>tc={8AC090B6-676D-4CCA-9596-AD4EEA42384E}</author>
    <author>tc={EA1D7D72-6684-4910-B79B-D9C4672D9EFA}</author>
    <author>tc={479B478C-88D9-4DD6-B41B-E911B745521A}</author>
  </authors>
  <commentList>
    <comment ref="C7" authorId="0" shapeId="0" xr:uid="{F726FD69-9DF8-4E4C-991F-B47770BBCBFB}">
      <text>
        <t>[Comentário por tópicos]
A sua versão do Excel permite-lhe ler este comentário por tópicos. No entanto, as edições feitas ao comentário serão removidas se o ficheiro for aberto numa versão mais recente do Excel. Saiba mais: https://go.microsoft.com/fwlink/?linkid=870924
Comentário:
    Inserir o nome dos estabelecimentos de ensino pela ordem que quer que apareçam na grelha do PAA</t>
      </text>
    </comment>
    <comment ref="D7" authorId="1" shapeId="0" xr:uid="{8AC090B6-676D-4CCA-9596-AD4EEA42384E}">
      <text>
        <t>[Comentário por tópicos]
A sua versão do Excel permite-lhe ler este comentário por tópicos. No entanto, as edições feitas ao comentário serão removidas se o ficheiro for aberto numa versão mais recente do Excel. Saiba mais: https://go.microsoft.com/fwlink/?linkid=870924
Comentário:
    Selecionar a situação que se aplica a esse estabelecimento de ensino</t>
      </text>
    </comment>
    <comment ref="E7" authorId="2" shapeId="0" xr:uid="{EA1D7D72-6684-4910-B79B-D9C4672D9EFA}">
      <text>
        <t>[Comentário por tópicos]
A sua versão do Excel permite-lhe ler este comentário por tópicos. No entanto, as edições feitas ao comentário serão removidas se o ficheiro for aberto numa versão mais recente do Excel. Saiba mais: https://go.microsoft.com/fwlink/?linkid=870924
Comentário:
    Substituir o número pela sigla</t>
      </text>
    </comment>
    <comment ref="C37" authorId="3" shapeId="0" xr:uid="{479B478C-88D9-4DD6-B41B-E911B745521A}">
      <text>
        <t xml:space="preserve">[Comentário por tópicos]
A sua versão do Excel permite-lhe ler este comentário por tópicos. No entanto, as edições feitas ao comentário serão removidas se o ficheiro for aberto numa versão mais recente do Excel. Saiba mais: https://go.microsoft.com/fwlink/?linkid=870924
Comentário:
    Listar os objetivos / linhas de ação do projeto educativo tal como são usados nos documentos do AE / ENA 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Maria João Filipe (RBE)</author>
    <author>Fatima Pina</author>
    <author>DGE</author>
    <author>tc={E19BFA0E-5700-40EE-BED9-F30FE645A1B3}</author>
    <author>tc={6B56FB0B-FA0D-4F09-8EE3-3679E19A733A}</author>
    <author>tc={EE96A858-FB37-4FDF-A295-1A5A97C3B995}</author>
    <author>tc={C1DD3B9A-B3BE-4B5F-8665-265D16CA0B43}</author>
    <author>tc={E5A4B3F2-9B53-4ED1-BB62-5342AB7888C8}</author>
    <author>tc={C564E6A0-C69C-455A-9747-36BC2E36AA93}</author>
    <author>tc={189C1B05-27E1-4F0C-A40F-4A9DEDE46725}</author>
    <author>tc={F805A301-C19A-4CB5-8209-BBD10CBFF06D}</author>
    <author>tc={2B59257B-9B58-428E-9CD3-9AD1C73A1D50}</author>
    <author>tc={4725FDE4-2792-4494-811F-8B99D8CAB023}</author>
    <author>tc={07EDF685-C057-4859-B3BA-082E726C0D55}</author>
    <author>tc={66A3622B-16BF-4218-BE47-DB73E2900456}</author>
    <author>tc={B6F897EB-0A35-456A-BA3F-46E95616FA61}</author>
    <author>tc={6AB9858D-D406-404B-BFE5-863348E8A598}</author>
    <author>tc={9E1ECD6E-3191-44CE-A5DB-ABA0EB8EB515}</author>
    <author>tc={FE143D5C-40E6-480F-BF6A-7FA0400194E2}</author>
    <author>tc={AFECA2BB-6530-4885-9577-4479295AE5A1}</author>
    <author>tc={512DBD3C-8FAE-49C1-AAD0-74A6B2A60DA7}</author>
    <author>tc={2ED71D7A-5F9B-437B-AC34-8B25F4380B14}</author>
    <author>tc={5A541CAA-7806-4EC0-8C74-1477DC4C0F17}</author>
    <author>tc={B3F6FD75-FB0B-4B51-806A-EADBF4F71AE4}</author>
    <author>tc={2C9ACC08-E5FF-4DEA-AFC5-8CDFD87479F4}</author>
    <author>tc={26921BAC-B586-4285-9533-307C9F91BB00}</author>
    <author>tc={7B9E847E-8E67-4AD7-95CE-9D7C338A79D5}</author>
  </authors>
  <commentList>
    <comment ref="O7" authorId="0" shapeId="0" xr:uid="{D103F108-3661-48FC-99E1-B6C3CAF7AEDC}">
      <text>
        <r>
          <rPr>
            <b/>
            <sz val="9"/>
            <color indexed="81"/>
            <rFont val="Tahoma"/>
            <family val="2"/>
          </rPr>
          <t>Preencher apenas quando a atividade envolver a turma completa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7" authorId="1" shapeId="0" xr:uid="{39C6FEA4-B8C4-433E-B5C9-8B2DB892BE3D}">
      <text>
        <r>
          <rPr>
            <b/>
            <sz val="9"/>
            <color indexed="81"/>
            <rFont val="Tahoma"/>
            <family val="2"/>
          </rPr>
          <t>Fatima Pina:</t>
        </r>
        <r>
          <rPr>
            <sz val="9"/>
            <color indexed="81"/>
            <rFont val="Tahoma"/>
            <family val="2"/>
          </rPr>
          <t xml:space="preserve">
Quando nem todas as turmas fizeram o mesmo número de sessões deve fazer a média</t>
        </r>
      </text>
    </comment>
    <comment ref="R7" authorId="1" shapeId="0" xr:uid="{E268782D-1C00-42DE-9A71-E0406B0B2C56}">
      <text>
        <r>
          <rPr>
            <b/>
            <sz val="9"/>
            <color indexed="81"/>
            <rFont val="Tahoma"/>
            <family val="2"/>
          </rPr>
          <t xml:space="preserve">Fatima Pina: </t>
        </r>
        <r>
          <rPr>
            <sz val="9"/>
            <color indexed="81"/>
            <rFont val="Tahoma"/>
            <family val="2"/>
          </rPr>
          <t xml:space="preserve">Preencher quando os alunos participam sem o enquadramento da turma
</t>
        </r>
      </text>
    </comment>
    <comment ref="S7" authorId="1" shapeId="0" xr:uid="{31B3831C-1B31-4989-AF32-62053A327A5C}">
      <text>
        <r>
          <rPr>
            <b/>
            <sz val="9"/>
            <color indexed="81"/>
            <rFont val="Tahoma"/>
            <family val="2"/>
          </rPr>
          <t>Fatima Pina:</t>
        </r>
        <r>
          <rPr>
            <sz val="9"/>
            <color indexed="81"/>
            <rFont val="Tahoma"/>
            <family val="2"/>
          </rPr>
          <t xml:space="preserve">
Preencher quando os alunos participam enquadrados em turma</t>
        </r>
      </text>
    </comment>
    <comment ref="V7" authorId="1" shapeId="0" xr:uid="{016367E5-549D-4917-92E6-B4D69D8625F1}">
      <text>
        <r>
          <rPr>
            <b/>
            <sz val="9"/>
            <color indexed="81"/>
            <rFont val="Tahoma"/>
            <family val="2"/>
          </rPr>
          <t xml:space="preserve">Fatima Pina: </t>
        </r>
        <r>
          <rPr>
            <sz val="9"/>
            <color indexed="81"/>
            <rFont val="Tahoma"/>
            <family val="2"/>
          </rPr>
          <t xml:space="preserve">Preencher quando os docentes participam sem turma
</t>
        </r>
      </text>
    </comment>
    <comment ref="W7" authorId="1" shapeId="0" xr:uid="{376DB90C-AA1C-452A-9A83-CF65EF42F5B6}">
      <text>
        <r>
          <rPr>
            <b/>
            <sz val="9"/>
            <color indexed="81"/>
            <rFont val="Tahoma"/>
            <family val="2"/>
          </rPr>
          <t>Fatima Pina:</t>
        </r>
        <r>
          <rPr>
            <sz val="9"/>
            <color indexed="81"/>
            <rFont val="Tahoma"/>
            <family val="2"/>
          </rPr>
          <t xml:space="preserve">
Preencher quando os docentes participam com turma</t>
        </r>
      </text>
    </comment>
    <comment ref="AC7" authorId="2" shapeId="0" xr:uid="{99A30F5A-E12B-4628-9693-1C3C455571B4}">
      <text>
        <r>
          <rPr>
            <b/>
            <sz val="9"/>
            <color indexed="81"/>
            <rFont val="Tahoma"/>
            <family val="2"/>
          </rPr>
          <t>Leitura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D7" authorId="2" shapeId="0" xr:uid="{29C6A146-A9FE-4877-A30B-5161280F97E9}">
      <text>
        <r>
          <rPr>
            <b/>
            <sz val="9"/>
            <color indexed="81"/>
            <rFont val="Tahoma"/>
            <family val="2"/>
          </rPr>
          <t>Informação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E7" authorId="1" shapeId="0" xr:uid="{0D2FEED9-0BD8-4FCB-8AB0-9FBA8703B695}">
      <text>
        <r>
          <rPr>
            <b/>
            <sz val="9"/>
            <color indexed="81"/>
            <rFont val="Tahoma"/>
            <family val="2"/>
          </rPr>
          <t>Fatima Pina: Média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F7" authorId="2" shapeId="0" xr:uid="{E0EEAFF2-657D-4743-90B3-B383DDBF6D37}">
      <text>
        <r>
          <rPr>
            <sz val="9"/>
            <color indexed="81"/>
            <rFont val="Tahoma"/>
            <family val="2"/>
          </rPr>
          <t>Línguas</t>
        </r>
      </text>
    </comment>
    <comment ref="AG7" authorId="2" shapeId="0" xr:uid="{C89E1BD0-B638-4D7D-B3A3-0C62F5E790FB}">
      <text>
        <r>
          <rPr>
            <sz val="9"/>
            <color indexed="81"/>
            <rFont val="Tahoma"/>
            <family val="2"/>
          </rPr>
          <t xml:space="preserve">Ciências Sociais e Humanas
</t>
        </r>
      </text>
    </comment>
    <comment ref="AH7" authorId="2" shapeId="0" xr:uid="{A862E57C-15AF-4F89-AAC5-A370FF881687}">
      <text>
        <r>
          <rPr>
            <sz val="9"/>
            <color indexed="81"/>
            <rFont val="Tahoma"/>
            <family val="2"/>
          </rPr>
          <t xml:space="preserve">Matemática e Ciências Experimentais
</t>
        </r>
      </text>
    </comment>
    <comment ref="AI7" authorId="2" shapeId="0" xr:uid="{DC007598-4E14-4695-AAE5-DA8D165E001C}">
      <text>
        <r>
          <rPr>
            <sz val="9"/>
            <color indexed="81"/>
            <rFont val="Tahoma"/>
            <family val="2"/>
          </rPr>
          <t xml:space="preserve">Expressões e Tecnologias
</t>
        </r>
      </text>
    </comment>
    <comment ref="AJ7" authorId="2" shapeId="0" xr:uid="{1616E5B8-E85D-45B3-9640-E86257105DBC}">
      <text>
        <r>
          <rPr>
            <sz val="9"/>
            <color indexed="81"/>
            <rFont val="Tahoma"/>
            <family val="2"/>
          </rPr>
          <t xml:space="preserve">Áreas curriculares transversais
</t>
        </r>
      </text>
    </comment>
    <comment ref="AK7" authorId="2" shapeId="0" xr:uid="{6EE949DC-5124-4EE2-9BDD-D5180AC55436}">
      <text>
        <r>
          <rPr>
            <sz val="9"/>
            <color indexed="81"/>
            <rFont val="Tahoma"/>
            <family val="2"/>
          </rPr>
          <t xml:space="preserve">Áreas livres e facultativas
</t>
        </r>
      </text>
    </comment>
    <comment ref="AL7" authorId="2" shapeId="0" xr:uid="{81994BD0-381A-4689-BB16-2DB0EA16B74C}">
      <text>
        <r>
          <rPr>
            <sz val="9"/>
            <color indexed="81"/>
            <rFont val="Tahoma"/>
            <family val="2"/>
          </rPr>
          <t>Outras</t>
        </r>
      </text>
    </comment>
    <comment ref="AW7" authorId="1" shapeId="0" xr:uid="{CD8DC28C-7051-48F1-B5BC-7D0B10E068C3}">
      <text>
        <r>
          <rPr>
            <b/>
            <sz val="9"/>
            <color indexed="81"/>
            <rFont val="Tahoma"/>
            <family val="2"/>
          </rPr>
          <t>Fatima Pina:</t>
        </r>
        <r>
          <rPr>
            <sz val="9"/>
            <color indexed="81"/>
            <rFont val="Tahoma"/>
            <family val="2"/>
          </rPr>
          <t xml:space="preserve">
Aumento dos conhecimentos/capacidades dos alunos nas áreas de literacia do referencial</t>
        </r>
      </text>
    </comment>
    <comment ref="AX7" authorId="1" shapeId="0" xr:uid="{448CB849-1F73-4A9C-9F60-EADBEF61CB92}">
      <text>
        <r>
          <rPr>
            <b/>
            <sz val="9"/>
            <color indexed="81"/>
            <rFont val="Tahoma"/>
            <family val="2"/>
          </rPr>
          <t xml:space="preserve">Fatima Pina: </t>
        </r>
        <r>
          <rPr>
            <sz val="9"/>
            <color indexed="81"/>
            <rFont val="Tahoma"/>
            <family val="2"/>
          </rPr>
          <t xml:space="preserve">Desenvolvimento de atitudes e valores nas áreas de literacia do referencial
</t>
        </r>
      </text>
    </comment>
    <comment ref="BC7" authorId="3" shapeId="0" xr:uid="{E19BFA0E-5700-40EE-BED9-F30FE645A1B3}">
      <text>
        <t>[Comentário por tópicos]
A sua versão do Excel permite-lhe ler este comentário por tópicos. No entanto, as edições feitas ao comentário serão removidas se o ficheiro for aberto numa versão mais recente do Excel. Saiba mais: https://go.microsoft.com/fwlink/?linkid=870924
Comentário:
    7 dias com os media</t>
      </text>
    </comment>
    <comment ref="BE7" authorId="2" shapeId="0" xr:uid="{2E4A13E4-9EC1-4920-92A0-D5FC091E7C27}">
      <text>
        <r>
          <rPr>
            <b/>
            <sz val="9"/>
            <color indexed="81"/>
            <rFont val="Tahoma"/>
            <family val="2"/>
          </rPr>
          <t>aler+</t>
        </r>
      </text>
    </comment>
    <comment ref="BG7" authorId="2" shapeId="0" xr:uid="{73C3273C-CB50-45F3-892D-058EF5A8D5E4}">
      <text>
        <r>
          <rPr>
            <b/>
            <sz val="9"/>
            <color indexed="81"/>
            <rFont val="Tahoma"/>
            <family val="2"/>
          </rPr>
          <t>Campeonato de Escrita e Ciência Criativa</t>
        </r>
      </text>
    </comment>
    <comment ref="BI7" authorId="2" shapeId="0" xr:uid="{5C884158-8E15-42AD-9D8B-F1C5265D846C}">
      <text>
        <r>
          <rPr>
            <b/>
            <sz val="9"/>
            <color indexed="81"/>
            <rFont val="Tahoma"/>
            <family val="2"/>
          </rPr>
          <t>Cientificamente provável</t>
        </r>
      </text>
    </comment>
    <comment ref="BK7" authorId="2" shapeId="0" xr:uid="{570BD1B1-52C9-4C9A-90CD-182B88649C3F}">
      <text>
        <r>
          <rPr>
            <b/>
            <sz val="9"/>
            <color indexed="81"/>
            <rFont val="Tahoma"/>
            <family val="2"/>
          </rPr>
          <t>Clássicos em rede</t>
        </r>
      </text>
    </comment>
    <comment ref="BM7" authorId="2" shapeId="0" xr:uid="{EF47F40D-0770-4A8D-9591-9911B9607D43}">
      <text>
        <r>
          <rPr>
            <b/>
            <sz val="9"/>
            <color indexed="81"/>
            <rFont val="Tahoma"/>
            <family val="2"/>
          </rPr>
          <t>Conto Contigo</t>
        </r>
      </text>
    </comment>
    <comment ref="BO7" authorId="2" shapeId="0" xr:uid="{EF2A3B86-0FE4-462C-A802-9DB73E25BEC8}">
      <text>
        <r>
          <rPr>
            <b/>
            <sz val="9"/>
            <color indexed="81"/>
            <rFont val="Tahoma"/>
            <family val="2"/>
          </rPr>
          <t>Dia da internet Mais Segura</t>
        </r>
      </text>
    </comment>
    <comment ref="BQ7" authorId="2" shapeId="0" xr:uid="{8CAA3F02-45CF-419C-830F-B3A3DA1B3E30}">
      <text>
        <r>
          <rPr>
            <b/>
            <sz val="9"/>
            <color indexed="81"/>
            <rFont val="Tahoma"/>
            <family val="2"/>
          </rPr>
          <t>Dia Mundial da Língua Portuguesa</t>
        </r>
      </text>
    </comment>
    <comment ref="BS7" authorId="2" shapeId="0" xr:uid="{BC08F696-5A2B-4D20-BAA3-A1926F2DC4B4}">
      <text>
        <r>
          <rPr>
            <b/>
            <sz val="9"/>
            <color indexed="81"/>
            <rFont val="Tahoma"/>
            <family val="2"/>
          </rPr>
          <t>Isto também é comigo</t>
        </r>
      </text>
    </comment>
    <comment ref="BU7" authorId="2" shapeId="0" xr:uid="{D03F7D69-2411-4E8C-A482-6913126B48A4}">
      <text>
        <r>
          <rPr>
            <b/>
            <sz val="9"/>
            <color indexed="81"/>
            <rFont val="Tahoma"/>
            <family val="2"/>
          </rPr>
          <t>Jornalistas em rede</t>
        </r>
      </text>
    </comment>
    <comment ref="BW7" authorId="2" shapeId="0" xr:uid="{5ED1EC34-BCE1-44D9-9B55-20CF6649D489}">
      <text>
        <r>
          <rPr>
            <b/>
            <sz val="9"/>
            <color indexed="81"/>
            <rFont val="Tahoma"/>
            <family val="2"/>
          </rPr>
          <t>Juntos a criar</t>
        </r>
      </text>
    </comment>
    <comment ref="BY7" authorId="4" shapeId="0" xr:uid="{6B56FB0B-FA0D-4F09-8EE3-3679E19A733A}">
      <text>
        <t>[Comentário por tópicos]
A sua versão do Excel permite-lhe ler este comentário por tópicos. No entanto, as edições feitas ao comentário serão removidas se o ficheiro for aberto numa versão mais recente do Excel. Saiba mais: https://go.microsoft.com/fwlink/?linkid=870924
Comentário:
    Ler e escrever + com a BE</t>
      </text>
    </comment>
    <comment ref="CA7" authorId="2" shapeId="0" xr:uid="{C0721DDD-E432-4FB5-85CF-E0DD1885B65C}">
      <text>
        <r>
          <rPr>
            <b/>
            <sz val="9"/>
            <color indexed="81"/>
            <rFont val="Tahoma"/>
            <family val="2"/>
          </rPr>
          <t>Ler fora da escola</t>
        </r>
      </text>
    </comment>
    <comment ref="CC7" authorId="5" shapeId="0" xr:uid="{EE96A858-FB37-4FDF-A295-1A5A97C3B995}">
      <text>
        <t>[Comentário por tópicos]
A sua versão do Excel permite-lhe ler este comentário por tópicos. No entanto, as edições feitas ao comentário serão removidas se o ficheiro for aberto numa versão mais recente do Excel. Saiba mais: https://go.microsoft.com/fwlink/?linkid=870924
Comentário:
    Lidera</t>
      </text>
    </comment>
    <comment ref="CE7" authorId="2" shapeId="0" xr:uid="{F6BE32F0-12C9-4318-BBCB-5C4B0DF87A81}">
      <text>
        <r>
          <rPr>
            <b/>
            <sz val="9"/>
            <color indexed="81"/>
            <rFont val="Tahoma"/>
            <family val="2"/>
          </rPr>
          <t>Media@ção</t>
        </r>
      </text>
    </comment>
    <comment ref="CG7" authorId="2" shapeId="0" xr:uid="{E713EEFB-90EE-4590-933E-186A59D44E88}">
      <text>
        <r>
          <rPr>
            <b/>
            <sz val="9"/>
            <color indexed="81"/>
            <rFont val="Tahoma"/>
            <family val="2"/>
          </rPr>
          <t>Mês Internacional da Biblioteca Escolar</t>
        </r>
      </text>
    </comment>
    <comment ref="CI7" authorId="2" shapeId="0" xr:uid="{9420EA69-DA70-4B00-A5FC-545FBC8DA1AA}">
      <text>
        <r>
          <rPr>
            <b/>
            <sz val="9"/>
            <color indexed="81"/>
            <rFont val="Tahoma"/>
            <family val="2"/>
          </rPr>
          <t>Miúdos a votos</t>
        </r>
      </text>
    </comment>
    <comment ref="CK7" authorId="2" shapeId="0" xr:uid="{923D6502-B28D-4FFE-9595-AAF4B97C4086}">
      <text>
        <r>
          <rPr>
            <b/>
            <sz val="9"/>
            <color indexed="81"/>
            <rFont val="Tahoma"/>
            <family val="2"/>
          </rPr>
          <t>Newton gostava de ler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M7" authorId="6" shapeId="0" xr:uid="{C1DD3B9A-B3BE-4B5F-8665-265D16CA0B43}">
      <text>
        <t>[Comentário por tópicos]
A sua versão do Excel permite-lhe ler este comentário por tópicos. No entanto, as edições feitas ao comentário serão removidas se o ficheiro for aberto numa versão mais recente do Excel. Saiba mais: https://go.microsoft.com/fwlink/?linkid=870924
Comentário:
    Proliteracias</t>
      </text>
    </comment>
    <comment ref="CO7" authorId="7" shapeId="0" xr:uid="{E5A4B3F2-9B53-4ED1-BB62-5342AB7888C8}">
      <text>
        <t>[Comentário por tópicos]
A sua versão do Excel permite-lhe ler este comentário por tópicos. No entanto, as edições feitas ao comentário serão removidas se o ficheiro for aberto numa versão mais recente do Excel. Saiba mais: https://go.microsoft.com/fwlink/?linkid=870924
Comentário:
    PÚBLICO na Escola</t>
      </text>
    </comment>
    <comment ref="CQ7" authorId="2" shapeId="0" xr:uid="{9105EED9-16C4-429B-87B4-FABDC0252DAE}">
      <text>
        <r>
          <rPr>
            <b/>
            <sz val="9"/>
            <color indexed="81"/>
            <rFont val="Tahoma"/>
            <family val="2"/>
          </rPr>
          <t>READ ON Portugal</t>
        </r>
      </text>
    </comment>
    <comment ref="CS7" authorId="2" shapeId="0" xr:uid="{102BCFCB-DE5F-458E-BA15-7F63B7BBC588}">
      <text>
        <r>
          <rPr>
            <b/>
            <sz val="9"/>
            <color indexed="81"/>
            <rFont val="Tahoma"/>
            <family val="2"/>
          </rPr>
          <t>Semana da leitura</t>
        </r>
      </text>
    </comment>
    <comment ref="CU7" authorId="1" shapeId="0" xr:uid="{07337174-E446-46A9-9644-482D366F1D3C}">
      <text>
        <r>
          <rPr>
            <b/>
            <sz val="9"/>
            <color indexed="81"/>
            <rFont val="Tahoma"/>
            <family val="2"/>
          </rPr>
          <t>Fatima Pina: Supercharged by IA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W7" authorId="2" shapeId="0" xr:uid="{22DC394C-CB9F-49EF-B97D-1C393E6ED900}">
      <text>
        <r>
          <rPr>
            <b/>
            <sz val="9"/>
            <color indexed="81"/>
            <rFont val="Tahoma"/>
            <family val="2"/>
          </rPr>
          <t>Todos Juntos Podemos Ler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Y7" authorId="2" shapeId="0" xr:uid="{81E240A4-3F8D-454F-97C6-B4F2E01772DE}">
      <text>
        <r>
          <rPr>
            <b/>
            <sz val="9"/>
            <color indexed="81"/>
            <rFont val="Tahoma"/>
            <family val="2"/>
          </rPr>
          <t>Voluntários de leitura</t>
        </r>
      </text>
    </comment>
    <comment ref="DA7" authorId="2" shapeId="0" xr:uid="{E80974E2-2D03-4AC3-A2A7-02081F078F7E}">
      <text>
        <r>
          <rPr>
            <b/>
            <sz val="9"/>
            <color indexed="81"/>
            <rFont val="Tahoma"/>
            <family val="2"/>
          </rPr>
          <t>Outra(s)</t>
        </r>
      </text>
    </comment>
    <comment ref="DD7" authorId="2" shapeId="0" xr:uid="{264B8134-8B9F-46F0-8CE6-7BA4387301D9}">
      <text>
        <r>
          <rPr>
            <b/>
            <sz val="9"/>
            <color indexed="81"/>
            <rFont val="Tahoma"/>
            <family val="2"/>
          </rPr>
          <t>Plano Nacional das Artes</t>
        </r>
      </text>
    </comment>
    <comment ref="DF7" authorId="2" shapeId="0" xr:uid="{B327D3B9-66EB-4211-9D50-051F4A781757}">
      <text>
        <r>
          <rPr>
            <b/>
            <sz val="9"/>
            <color indexed="81"/>
            <rFont val="Tahoma"/>
            <family val="2"/>
          </rPr>
          <t>Plano Nacional de Cinema</t>
        </r>
      </text>
    </comment>
    <comment ref="DH7" authorId="2" shapeId="0" xr:uid="{3FBB6560-BFBD-4640-887E-C39063C4F1F4}">
      <text>
        <r>
          <rPr>
            <b/>
            <sz val="9"/>
            <color indexed="81"/>
            <rFont val="Tahoma"/>
            <family val="2"/>
          </rPr>
          <t>Plano Nacional de Formação Financeira</t>
        </r>
      </text>
    </comment>
    <comment ref="DJ7" authorId="2" shapeId="0" xr:uid="{A133F630-50D0-4D2E-8CCE-F743627E9013}">
      <text>
        <r>
          <rPr>
            <b/>
            <sz val="9"/>
            <color indexed="81"/>
            <rFont val="Tahoma"/>
            <family val="2"/>
          </rPr>
          <t xml:space="preserve">Plano Nacional de Leitura
</t>
        </r>
      </text>
    </comment>
    <comment ref="DL7" authorId="2" shapeId="0" xr:uid="{583AE791-5F3B-4E9C-9A00-3EFF1FE293A3}">
      <text>
        <r>
          <rPr>
            <b/>
            <sz val="9"/>
            <color indexed="81"/>
            <rFont val="Tahoma"/>
            <family val="2"/>
          </rPr>
          <t>Outra(s)</t>
        </r>
      </text>
    </comment>
    <comment ref="DO7" authorId="8" shapeId="0" xr:uid="{C564E6A0-C69C-455A-9747-36BC2E36AA93}">
      <text>
        <t>[Comentário por tópicos]
A sua versão do Excel permite-lhe ler este comentário por tópicos. No entanto, as edições feitas ao comentário serão removidas se o ficheiro for aberto numa versão mais recente do Excel. Saiba mais: https://go.microsoft.com/fwlink/?linkid=870924
Comentário:
    Rede de bibliotecas local</t>
      </text>
    </comment>
    <comment ref="DQ7" authorId="2" shapeId="0" xr:uid="{8B530640-831C-4433-B602-F0FA0A44BF21}">
      <text>
        <r>
          <rPr>
            <b/>
            <sz val="9"/>
            <color indexed="81"/>
            <rFont val="Tahoma"/>
            <family val="2"/>
          </rPr>
          <t>Jornal escolar</t>
        </r>
      </text>
    </comment>
    <comment ref="DS7" authorId="2" shapeId="0" xr:uid="{D75EA3FD-BD67-4D98-B4AB-17060B17BAEB}">
      <text>
        <r>
          <rPr>
            <b/>
            <sz val="9"/>
            <color indexed="81"/>
            <rFont val="Tahoma"/>
            <family val="2"/>
          </rPr>
          <t>Rádio escolar</t>
        </r>
      </text>
    </comment>
    <comment ref="DU7" authorId="2" shapeId="0" xr:uid="{B6AA3E29-3510-4E67-884D-1AD12AA033F9}">
      <text>
        <r>
          <rPr>
            <b/>
            <sz val="9"/>
            <color indexed="81"/>
            <rFont val="Tahoma"/>
            <family val="2"/>
          </rPr>
          <t>TV escolar</t>
        </r>
      </text>
    </comment>
    <comment ref="DW7" authorId="2" shapeId="0" xr:uid="{07AE50F7-0D8C-4197-AAB9-0D3ED28A46B2}">
      <text>
        <r>
          <rPr>
            <b/>
            <sz val="9"/>
            <color indexed="81"/>
            <rFont val="Tahoma"/>
            <family val="2"/>
          </rPr>
          <t>Outra(s)</t>
        </r>
      </text>
    </comment>
    <comment ref="O44" authorId="0" shapeId="0" xr:uid="{DF7F58CF-3D73-4217-80ED-52117DAE97BA}">
      <text>
        <r>
          <rPr>
            <b/>
            <sz val="9"/>
            <color indexed="81"/>
            <rFont val="Tahoma"/>
            <family val="2"/>
          </rPr>
          <t>Preencher apenas quando a atividade envolver a turma completa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4" authorId="1" shapeId="0" xr:uid="{D78873D1-0C36-4015-87A2-C4A968744FEC}">
      <text>
        <r>
          <rPr>
            <b/>
            <sz val="9"/>
            <color indexed="81"/>
            <rFont val="Tahoma"/>
            <family val="2"/>
          </rPr>
          <t>Fatima Pina:</t>
        </r>
        <r>
          <rPr>
            <sz val="9"/>
            <color indexed="81"/>
            <rFont val="Tahoma"/>
            <family val="2"/>
          </rPr>
          <t xml:space="preserve">
Quando nem todas as turmas fizeram o mesmo número de sessões deve fazer a média</t>
        </r>
      </text>
    </comment>
    <comment ref="R44" authorId="1" shapeId="0" xr:uid="{DEDC74F5-0A23-4141-8B40-2B58AEF54A89}">
      <text>
        <r>
          <rPr>
            <b/>
            <sz val="9"/>
            <color indexed="81"/>
            <rFont val="Tahoma"/>
            <family val="2"/>
          </rPr>
          <t xml:space="preserve">Fatima Pina: </t>
        </r>
        <r>
          <rPr>
            <sz val="9"/>
            <color indexed="81"/>
            <rFont val="Tahoma"/>
            <family val="2"/>
          </rPr>
          <t xml:space="preserve">Preencher quando os alunos participam sem o enquadramento da turma
</t>
        </r>
      </text>
    </comment>
    <comment ref="S44" authorId="1" shapeId="0" xr:uid="{9AD072FD-0D43-4209-87E3-50D631B824D8}">
      <text>
        <r>
          <rPr>
            <b/>
            <sz val="9"/>
            <color indexed="81"/>
            <rFont val="Tahoma"/>
            <family val="2"/>
          </rPr>
          <t>Fatima Pina:</t>
        </r>
        <r>
          <rPr>
            <sz val="9"/>
            <color indexed="81"/>
            <rFont val="Tahoma"/>
            <family val="2"/>
          </rPr>
          <t xml:space="preserve">
Preencher quando os alunos participam enquadrados em turma</t>
        </r>
      </text>
    </comment>
    <comment ref="V44" authorId="1" shapeId="0" xr:uid="{78C8E11D-C764-4525-A4EA-A74B6E7E9B0B}">
      <text>
        <r>
          <rPr>
            <b/>
            <sz val="9"/>
            <color indexed="81"/>
            <rFont val="Tahoma"/>
            <family val="2"/>
          </rPr>
          <t xml:space="preserve">Fatima Pina: </t>
        </r>
        <r>
          <rPr>
            <sz val="9"/>
            <color indexed="81"/>
            <rFont val="Tahoma"/>
            <family val="2"/>
          </rPr>
          <t xml:space="preserve">Preencher quando os docentes participam sem turma
</t>
        </r>
      </text>
    </comment>
    <comment ref="W44" authorId="1" shapeId="0" xr:uid="{367E524F-70D8-4D68-8588-2F0371A547EC}">
      <text>
        <r>
          <rPr>
            <b/>
            <sz val="9"/>
            <color indexed="81"/>
            <rFont val="Tahoma"/>
            <family val="2"/>
          </rPr>
          <t>Fatima Pina:</t>
        </r>
        <r>
          <rPr>
            <sz val="9"/>
            <color indexed="81"/>
            <rFont val="Tahoma"/>
            <family val="2"/>
          </rPr>
          <t xml:space="preserve">
Preencher quando os docentes participam com turma</t>
        </r>
      </text>
    </comment>
    <comment ref="AC44" authorId="2" shapeId="0" xr:uid="{42F3052B-4DAA-4FB8-9DF4-EBE98E3B8CA9}">
      <text>
        <r>
          <rPr>
            <b/>
            <sz val="9"/>
            <color indexed="81"/>
            <rFont val="Tahoma"/>
            <family val="2"/>
          </rPr>
          <t>Leitura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D44" authorId="2" shapeId="0" xr:uid="{4684BCE6-0F43-4E91-8840-60AF1B960206}">
      <text>
        <r>
          <rPr>
            <b/>
            <sz val="9"/>
            <color indexed="81"/>
            <rFont val="Tahoma"/>
            <family val="2"/>
          </rPr>
          <t>Informação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E44" authorId="1" shapeId="0" xr:uid="{D5FB3EDA-7BBA-4F6A-97A2-9934DB92690F}">
      <text>
        <r>
          <rPr>
            <b/>
            <sz val="9"/>
            <color indexed="81"/>
            <rFont val="Tahoma"/>
            <family val="2"/>
          </rPr>
          <t>Fatima Pina: Média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F44" authorId="2" shapeId="0" xr:uid="{F449968F-097C-4CA3-AD0F-373E88F075F4}">
      <text>
        <r>
          <rPr>
            <sz val="9"/>
            <color indexed="81"/>
            <rFont val="Tahoma"/>
            <family val="2"/>
          </rPr>
          <t>Línguas</t>
        </r>
      </text>
    </comment>
    <comment ref="AG44" authorId="2" shapeId="0" xr:uid="{31C2DEBC-ECB4-4A00-AA80-D969D9511A13}">
      <text>
        <r>
          <rPr>
            <sz val="9"/>
            <color indexed="81"/>
            <rFont val="Tahoma"/>
            <family val="2"/>
          </rPr>
          <t xml:space="preserve">Ciências Sociais e Humanas
</t>
        </r>
      </text>
    </comment>
    <comment ref="AH44" authorId="2" shapeId="0" xr:uid="{D0CACD30-3A4B-4566-9CC0-AEE243349941}">
      <text>
        <r>
          <rPr>
            <sz val="9"/>
            <color indexed="81"/>
            <rFont val="Tahoma"/>
            <family val="2"/>
          </rPr>
          <t xml:space="preserve">Matemática e Ciências Experimentais
</t>
        </r>
      </text>
    </comment>
    <comment ref="AI44" authorId="2" shapeId="0" xr:uid="{E61EA6C2-8BD0-4381-AA0E-C118EB68E376}">
      <text>
        <r>
          <rPr>
            <sz val="9"/>
            <color indexed="81"/>
            <rFont val="Tahoma"/>
            <family val="2"/>
          </rPr>
          <t xml:space="preserve">Expressões e Tecnologias
</t>
        </r>
      </text>
    </comment>
    <comment ref="AJ44" authorId="2" shapeId="0" xr:uid="{472A0C04-8CC8-4281-8BBF-ABEDC803D621}">
      <text>
        <r>
          <rPr>
            <sz val="9"/>
            <color indexed="81"/>
            <rFont val="Tahoma"/>
            <family val="2"/>
          </rPr>
          <t xml:space="preserve">Áreas curriculares transversais
</t>
        </r>
      </text>
    </comment>
    <comment ref="AK44" authorId="2" shapeId="0" xr:uid="{29814D1D-D917-45F6-89FE-E6A7F21FD6CD}">
      <text>
        <r>
          <rPr>
            <sz val="9"/>
            <color indexed="81"/>
            <rFont val="Tahoma"/>
            <family val="2"/>
          </rPr>
          <t xml:space="preserve">Áreas livres e facultativas
</t>
        </r>
      </text>
    </comment>
    <comment ref="AL44" authorId="2" shapeId="0" xr:uid="{AC80262B-7E05-4812-94B1-42A422C0E495}">
      <text>
        <r>
          <rPr>
            <sz val="9"/>
            <color indexed="81"/>
            <rFont val="Tahoma"/>
            <family val="2"/>
          </rPr>
          <t>Outras</t>
        </r>
      </text>
    </comment>
    <comment ref="AW44" authorId="1" shapeId="0" xr:uid="{2A5B0F42-C855-4BBB-95B8-051B531BB92F}">
      <text>
        <r>
          <rPr>
            <b/>
            <sz val="9"/>
            <color indexed="81"/>
            <rFont val="Tahoma"/>
            <family val="2"/>
          </rPr>
          <t>Fatima Pina:</t>
        </r>
        <r>
          <rPr>
            <sz val="9"/>
            <color indexed="81"/>
            <rFont val="Tahoma"/>
            <family val="2"/>
          </rPr>
          <t xml:space="preserve">
Aumento dos conhecimentos/capacidades dos alunos nas áreas de literacia do referencial</t>
        </r>
      </text>
    </comment>
    <comment ref="AX44" authorId="1" shapeId="0" xr:uid="{2C69AF72-D6E4-4461-8628-6EACD2DE5F5C}">
      <text>
        <r>
          <rPr>
            <b/>
            <sz val="9"/>
            <color indexed="81"/>
            <rFont val="Tahoma"/>
            <family val="2"/>
          </rPr>
          <t xml:space="preserve">Fatima Pina: </t>
        </r>
        <r>
          <rPr>
            <sz val="9"/>
            <color indexed="81"/>
            <rFont val="Tahoma"/>
            <family val="2"/>
          </rPr>
          <t xml:space="preserve">Desenvolvimento de atitudes e valores nas áreas de literacia do referencial
</t>
        </r>
      </text>
    </comment>
    <comment ref="BC44" authorId="9" shapeId="0" xr:uid="{189C1B05-27E1-4F0C-A40F-4A9DEDE46725}">
      <text>
        <t>[Comentário por tópicos]
A sua versão do Excel permite-lhe ler este comentário por tópicos. No entanto, as edições feitas ao comentário serão removidas se o ficheiro for aberto numa versão mais recente do Excel. Saiba mais: https://go.microsoft.com/fwlink/?linkid=870924
Comentário:
    7 dias com os media</t>
      </text>
    </comment>
    <comment ref="BE44" authorId="2" shapeId="0" xr:uid="{BA548D3C-1F18-4120-9FDD-F783A137B18D}">
      <text>
        <r>
          <rPr>
            <b/>
            <sz val="9"/>
            <color indexed="81"/>
            <rFont val="Tahoma"/>
            <family val="2"/>
          </rPr>
          <t>aler+</t>
        </r>
      </text>
    </comment>
    <comment ref="BG44" authorId="2" shapeId="0" xr:uid="{6E3741BA-D802-4148-B02E-F92D6F71897F}">
      <text>
        <r>
          <rPr>
            <b/>
            <sz val="9"/>
            <color indexed="81"/>
            <rFont val="Tahoma"/>
            <family val="2"/>
          </rPr>
          <t>Campeonato de Escrita e Ciência Criativa</t>
        </r>
      </text>
    </comment>
    <comment ref="BI44" authorId="2" shapeId="0" xr:uid="{09ACE10D-37AC-4C5E-B951-2143B6756728}">
      <text>
        <r>
          <rPr>
            <b/>
            <sz val="9"/>
            <color indexed="81"/>
            <rFont val="Tahoma"/>
            <family val="2"/>
          </rPr>
          <t>Cientificamente provável</t>
        </r>
      </text>
    </comment>
    <comment ref="BK44" authorId="2" shapeId="0" xr:uid="{C1C6F0B1-B87A-4F9D-9048-77F980445816}">
      <text>
        <r>
          <rPr>
            <b/>
            <sz val="9"/>
            <color indexed="81"/>
            <rFont val="Tahoma"/>
            <family val="2"/>
          </rPr>
          <t>Clássicos em rede</t>
        </r>
      </text>
    </comment>
    <comment ref="BM44" authorId="2" shapeId="0" xr:uid="{B69B8A09-E495-4F56-B38C-00CAB2E6EFEA}">
      <text>
        <r>
          <rPr>
            <b/>
            <sz val="9"/>
            <color indexed="81"/>
            <rFont val="Tahoma"/>
            <family val="2"/>
          </rPr>
          <t>Conto Contigo</t>
        </r>
      </text>
    </comment>
    <comment ref="BO44" authorId="2" shapeId="0" xr:uid="{BC8289F4-574C-4125-9933-3ED2E75972F2}">
      <text>
        <r>
          <rPr>
            <b/>
            <sz val="9"/>
            <color indexed="81"/>
            <rFont val="Tahoma"/>
            <family val="2"/>
          </rPr>
          <t>Dia da internet Mais Segura</t>
        </r>
      </text>
    </comment>
    <comment ref="BQ44" authorId="2" shapeId="0" xr:uid="{579C765F-DF8B-43FE-858A-E43C44E6DFA6}">
      <text>
        <r>
          <rPr>
            <b/>
            <sz val="9"/>
            <color indexed="81"/>
            <rFont val="Tahoma"/>
            <family val="2"/>
          </rPr>
          <t>Dia Mundial da Língua Portuguesa</t>
        </r>
      </text>
    </comment>
    <comment ref="BS44" authorId="2" shapeId="0" xr:uid="{7D5EA2F8-F1FD-4A7E-85E0-2D36D41D28B4}">
      <text>
        <r>
          <rPr>
            <b/>
            <sz val="9"/>
            <color indexed="81"/>
            <rFont val="Tahoma"/>
            <family val="2"/>
          </rPr>
          <t>Isto também é comigo</t>
        </r>
      </text>
    </comment>
    <comment ref="BU44" authorId="2" shapeId="0" xr:uid="{B89298EC-41C9-4D12-B798-40EB01D19067}">
      <text>
        <r>
          <rPr>
            <b/>
            <sz val="9"/>
            <color indexed="81"/>
            <rFont val="Tahoma"/>
            <family val="2"/>
          </rPr>
          <t>Jornalistas em rede</t>
        </r>
      </text>
    </comment>
    <comment ref="BW44" authorId="2" shapeId="0" xr:uid="{AF00D4BD-C46D-4A44-B4AF-6DF41DFB2E32}">
      <text>
        <r>
          <rPr>
            <b/>
            <sz val="9"/>
            <color indexed="81"/>
            <rFont val="Tahoma"/>
            <family val="2"/>
          </rPr>
          <t>Juntos a criar</t>
        </r>
      </text>
    </comment>
    <comment ref="BY44" authorId="10" shapeId="0" xr:uid="{F805A301-C19A-4CB5-8209-BBD10CBFF06D}">
      <text>
        <t>[Comentário por tópicos]
A sua versão do Excel permite-lhe ler este comentário por tópicos. No entanto, as edições feitas ao comentário serão removidas se o ficheiro for aberto numa versão mais recente do Excel. Saiba mais: https://go.microsoft.com/fwlink/?linkid=870924
Comentário:
    Ler e escrever + com a BE</t>
      </text>
    </comment>
    <comment ref="CA44" authorId="2" shapeId="0" xr:uid="{CF934FB8-E5BC-48A8-9F1C-E252FE4FD65E}">
      <text>
        <r>
          <rPr>
            <b/>
            <sz val="9"/>
            <color indexed="81"/>
            <rFont val="Tahoma"/>
            <family val="2"/>
          </rPr>
          <t>Ler fora da escola</t>
        </r>
      </text>
    </comment>
    <comment ref="CC44" authorId="11" shapeId="0" xr:uid="{2B59257B-9B58-428E-9CD3-9AD1C73A1D50}">
      <text>
        <t>[Comentário por tópicos]
A sua versão do Excel permite-lhe ler este comentário por tópicos. No entanto, as edições feitas ao comentário serão removidas se o ficheiro for aberto numa versão mais recente do Excel. Saiba mais: https://go.microsoft.com/fwlink/?linkid=870924
Comentário:
    Lidera</t>
      </text>
    </comment>
    <comment ref="CE44" authorId="2" shapeId="0" xr:uid="{954406C1-C110-4A2A-858E-F29E068D5F2E}">
      <text>
        <r>
          <rPr>
            <b/>
            <sz val="9"/>
            <color indexed="81"/>
            <rFont val="Tahoma"/>
            <family val="2"/>
          </rPr>
          <t>Media@ção</t>
        </r>
      </text>
    </comment>
    <comment ref="CG44" authorId="2" shapeId="0" xr:uid="{68B5A8E0-3AD7-4A86-AF12-5C31FF5AD83E}">
      <text>
        <r>
          <rPr>
            <b/>
            <sz val="9"/>
            <color indexed="81"/>
            <rFont val="Tahoma"/>
            <family val="2"/>
          </rPr>
          <t>Mês Internacional da Biblioteca Escolar</t>
        </r>
      </text>
    </comment>
    <comment ref="CI44" authorId="2" shapeId="0" xr:uid="{C6F573A0-8A23-4638-9747-07B37E1C950B}">
      <text>
        <r>
          <rPr>
            <b/>
            <sz val="9"/>
            <color indexed="81"/>
            <rFont val="Tahoma"/>
            <family val="2"/>
          </rPr>
          <t>Miúdos a votos</t>
        </r>
      </text>
    </comment>
    <comment ref="CK44" authorId="2" shapeId="0" xr:uid="{42EC83CB-61B3-40C3-9738-EA7530962B7F}">
      <text>
        <r>
          <rPr>
            <b/>
            <sz val="9"/>
            <color indexed="81"/>
            <rFont val="Tahoma"/>
            <family val="2"/>
          </rPr>
          <t>Newton gostava de ler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M44" authorId="12" shapeId="0" xr:uid="{4725FDE4-2792-4494-811F-8B99D8CAB023}">
      <text>
        <t>[Comentário por tópicos]
A sua versão do Excel permite-lhe ler este comentário por tópicos. No entanto, as edições feitas ao comentário serão removidas se o ficheiro for aberto numa versão mais recente do Excel. Saiba mais: https://go.microsoft.com/fwlink/?linkid=870924
Comentário:
    Proliteracias</t>
      </text>
    </comment>
    <comment ref="CO44" authorId="13" shapeId="0" xr:uid="{07EDF685-C057-4859-B3BA-082E726C0D55}">
      <text>
        <t>[Comentário por tópicos]
A sua versão do Excel permite-lhe ler este comentário por tópicos. No entanto, as edições feitas ao comentário serão removidas se o ficheiro for aberto numa versão mais recente do Excel. Saiba mais: https://go.microsoft.com/fwlink/?linkid=870924
Comentário:
    PÚBLICO na Escola</t>
      </text>
    </comment>
    <comment ref="CQ44" authorId="2" shapeId="0" xr:uid="{545D26E2-7152-402A-A334-7BF19F847659}">
      <text>
        <r>
          <rPr>
            <b/>
            <sz val="9"/>
            <color indexed="81"/>
            <rFont val="Tahoma"/>
            <family val="2"/>
          </rPr>
          <t>READ ON Portugal</t>
        </r>
      </text>
    </comment>
    <comment ref="CS44" authorId="2" shapeId="0" xr:uid="{F9FB6D9C-54A9-4172-8AB7-7E69A3760AF8}">
      <text>
        <r>
          <rPr>
            <b/>
            <sz val="9"/>
            <color indexed="81"/>
            <rFont val="Tahoma"/>
            <family val="2"/>
          </rPr>
          <t>Semana da leitura</t>
        </r>
      </text>
    </comment>
    <comment ref="CU44" authorId="1" shapeId="0" xr:uid="{9AFDB723-E1F9-42A9-8AAC-8680ADCD2826}">
      <text>
        <r>
          <rPr>
            <b/>
            <sz val="9"/>
            <color indexed="81"/>
            <rFont val="Tahoma"/>
            <family val="2"/>
          </rPr>
          <t>Fatima Pina: Supercharged by IA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W44" authorId="2" shapeId="0" xr:uid="{2EF4EB73-10CC-4671-9A5D-1E08146E1773}">
      <text>
        <r>
          <rPr>
            <b/>
            <sz val="9"/>
            <color indexed="81"/>
            <rFont val="Tahoma"/>
            <family val="2"/>
          </rPr>
          <t>Todos Juntos Podemos Ler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Y44" authorId="2" shapeId="0" xr:uid="{247A619C-0D14-430E-9F85-33F5E56A3531}">
      <text>
        <r>
          <rPr>
            <b/>
            <sz val="9"/>
            <color indexed="81"/>
            <rFont val="Tahoma"/>
            <family val="2"/>
          </rPr>
          <t>Voluntários de leitura</t>
        </r>
      </text>
    </comment>
    <comment ref="DA44" authorId="2" shapeId="0" xr:uid="{405E24F2-2B7C-419E-8A30-5EA03DBFFBA1}">
      <text>
        <r>
          <rPr>
            <b/>
            <sz val="9"/>
            <color indexed="81"/>
            <rFont val="Tahoma"/>
            <family val="2"/>
          </rPr>
          <t>Outra(s)</t>
        </r>
      </text>
    </comment>
    <comment ref="DD44" authorId="2" shapeId="0" xr:uid="{B09D85A4-5263-457C-B644-E50FB5CF351C}">
      <text>
        <r>
          <rPr>
            <b/>
            <sz val="9"/>
            <color indexed="81"/>
            <rFont val="Tahoma"/>
            <family val="2"/>
          </rPr>
          <t>Plano Nacional das Artes</t>
        </r>
      </text>
    </comment>
    <comment ref="DF44" authorId="2" shapeId="0" xr:uid="{5F1AEF45-3744-4C9D-A5F8-0FC7845CFFF6}">
      <text>
        <r>
          <rPr>
            <b/>
            <sz val="9"/>
            <color indexed="81"/>
            <rFont val="Tahoma"/>
            <family val="2"/>
          </rPr>
          <t>Plano Nacional de Cinema</t>
        </r>
      </text>
    </comment>
    <comment ref="DH44" authorId="2" shapeId="0" xr:uid="{197F3DA9-E689-4388-BD73-59D80E08FA7A}">
      <text>
        <r>
          <rPr>
            <b/>
            <sz val="9"/>
            <color indexed="81"/>
            <rFont val="Tahoma"/>
            <family val="2"/>
          </rPr>
          <t>Plano Nacional de Formação Financeira</t>
        </r>
      </text>
    </comment>
    <comment ref="DJ44" authorId="2" shapeId="0" xr:uid="{72067164-A063-45C3-8D35-3C9C7F67BA7D}">
      <text>
        <r>
          <rPr>
            <b/>
            <sz val="9"/>
            <color indexed="81"/>
            <rFont val="Tahoma"/>
            <family val="2"/>
          </rPr>
          <t>Plano Nacional de Formação Financeira</t>
        </r>
      </text>
    </comment>
    <comment ref="DL44" authorId="2" shapeId="0" xr:uid="{C78BC7F4-1E02-4E54-9544-021D6B0EC6A9}">
      <text>
        <r>
          <rPr>
            <b/>
            <sz val="9"/>
            <color indexed="81"/>
            <rFont val="Tahoma"/>
            <family val="2"/>
          </rPr>
          <t>Outra(s)</t>
        </r>
      </text>
    </comment>
    <comment ref="DO44" authorId="14" shapeId="0" xr:uid="{66A3622B-16BF-4218-BE47-DB73E2900456}">
      <text>
        <t>[Comentário por tópicos]
A sua versão do Excel permite-lhe ler este comentário por tópicos. No entanto, as edições feitas ao comentário serão removidas se o ficheiro for aberto numa versão mais recente do Excel. Saiba mais: https://go.microsoft.com/fwlink/?linkid=870924
Comentário:
    Rede de bibliotecas local</t>
      </text>
    </comment>
    <comment ref="DQ44" authorId="2" shapeId="0" xr:uid="{254B1F7D-82CA-4D9D-9F2F-2EBE2E5865D6}">
      <text>
        <r>
          <rPr>
            <b/>
            <sz val="9"/>
            <color indexed="81"/>
            <rFont val="Tahoma"/>
            <family val="2"/>
          </rPr>
          <t>Jornal escolar</t>
        </r>
      </text>
    </comment>
    <comment ref="DS44" authorId="2" shapeId="0" xr:uid="{2D7283D1-8B23-414F-B8D0-7737A4958356}">
      <text>
        <r>
          <rPr>
            <b/>
            <sz val="9"/>
            <color indexed="81"/>
            <rFont val="Tahoma"/>
            <family val="2"/>
          </rPr>
          <t>Rádio escolar</t>
        </r>
      </text>
    </comment>
    <comment ref="DU44" authorId="2" shapeId="0" xr:uid="{11A4076A-036F-4BD8-90A5-B8100316ED6C}">
      <text>
        <r>
          <rPr>
            <b/>
            <sz val="9"/>
            <color indexed="81"/>
            <rFont val="Tahoma"/>
            <family val="2"/>
          </rPr>
          <t>TV escolar</t>
        </r>
      </text>
    </comment>
    <comment ref="DW44" authorId="2" shapeId="0" xr:uid="{CE70900C-329E-4A2D-97B4-3427F176F6AD}">
      <text>
        <r>
          <rPr>
            <b/>
            <sz val="9"/>
            <color indexed="81"/>
            <rFont val="Tahoma"/>
            <family val="2"/>
          </rPr>
          <t>Outra(s)</t>
        </r>
      </text>
    </comment>
    <comment ref="O81" authorId="0" shapeId="0" xr:uid="{9180578C-5B40-49EA-B407-B4D2E5387686}">
      <text>
        <r>
          <rPr>
            <b/>
            <sz val="9"/>
            <color indexed="81"/>
            <rFont val="Tahoma"/>
            <family val="2"/>
          </rPr>
          <t>Preencher apenas quando a atividade envolver a turma completa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81" authorId="1" shapeId="0" xr:uid="{68E81761-C39E-464F-BBDB-ADFD1A5400C1}">
      <text>
        <r>
          <rPr>
            <b/>
            <sz val="9"/>
            <color indexed="81"/>
            <rFont val="Tahoma"/>
            <family val="2"/>
          </rPr>
          <t>Fatima Pina:</t>
        </r>
        <r>
          <rPr>
            <sz val="9"/>
            <color indexed="81"/>
            <rFont val="Tahoma"/>
            <family val="2"/>
          </rPr>
          <t xml:space="preserve">
Quando nem todas as turmas fizeram o mesmo número de sessões deve fazer a média</t>
        </r>
      </text>
    </comment>
    <comment ref="R81" authorId="1" shapeId="0" xr:uid="{8C30F980-376A-48BC-AD17-EE24368CE9DF}">
      <text>
        <r>
          <rPr>
            <b/>
            <sz val="9"/>
            <color indexed="81"/>
            <rFont val="Tahoma"/>
            <family val="2"/>
          </rPr>
          <t xml:space="preserve">Fatima Pina: </t>
        </r>
        <r>
          <rPr>
            <sz val="9"/>
            <color indexed="81"/>
            <rFont val="Tahoma"/>
            <family val="2"/>
          </rPr>
          <t xml:space="preserve">Preencher quando os alunos participam sem o enquadramento da turma
</t>
        </r>
      </text>
    </comment>
    <comment ref="S81" authorId="1" shapeId="0" xr:uid="{526B44CD-7799-434E-B23F-816966FDB155}">
      <text>
        <r>
          <rPr>
            <b/>
            <sz val="9"/>
            <color indexed="81"/>
            <rFont val="Tahoma"/>
            <family val="2"/>
          </rPr>
          <t>Fatima Pina:</t>
        </r>
        <r>
          <rPr>
            <sz val="9"/>
            <color indexed="81"/>
            <rFont val="Tahoma"/>
            <family val="2"/>
          </rPr>
          <t xml:space="preserve">
Preencher quando os alunos participam enquadrados em turma</t>
        </r>
      </text>
    </comment>
    <comment ref="V81" authorId="1" shapeId="0" xr:uid="{34AE2CBD-9B08-4894-BB78-CDDF63BC8EEF}">
      <text>
        <r>
          <rPr>
            <b/>
            <sz val="9"/>
            <color indexed="81"/>
            <rFont val="Tahoma"/>
            <family val="2"/>
          </rPr>
          <t xml:space="preserve">Fatima Pina: </t>
        </r>
        <r>
          <rPr>
            <sz val="9"/>
            <color indexed="81"/>
            <rFont val="Tahoma"/>
            <family val="2"/>
          </rPr>
          <t xml:space="preserve">Preencher quando os docentes participam sem turma
</t>
        </r>
      </text>
    </comment>
    <comment ref="W81" authorId="1" shapeId="0" xr:uid="{0EE49D3D-0588-4C48-8083-570970A659ED}">
      <text>
        <r>
          <rPr>
            <b/>
            <sz val="9"/>
            <color indexed="81"/>
            <rFont val="Tahoma"/>
            <family val="2"/>
          </rPr>
          <t>Fatima Pina:</t>
        </r>
        <r>
          <rPr>
            <sz val="9"/>
            <color indexed="81"/>
            <rFont val="Tahoma"/>
            <family val="2"/>
          </rPr>
          <t xml:space="preserve">
Preencher quando os docentes participam com turma</t>
        </r>
      </text>
    </comment>
    <comment ref="AC81" authorId="2" shapeId="0" xr:uid="{9FD84889-909C-41A4-89CC-B316E83868EE}">
      <text>
        <r>
          <rPr>
            <b/>
            <sz val="9"/>
            <color indexed="81"/>
            <rFont val="Tahoma"/>
            <family val="2"/>
          </rPr>
          <t>Leitura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D81" authorId="2" shapeId="0" xr:uid="{BBF9AB46-8D26-4A7D-BD6F-A846B1AF258F}">
      <text>
        <r>
          <rPr>
            <b/>
            <sz val="9"/>
            <color indexed="81"/>
            <rFont val="Tahoma"/>
            <family val="2"/>
          </rPr>
          <t>Informação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E81" authorId="1" shapeId="0" xr:uid="{3AC7BD4C-793E-47A8-B78A-B13C186CC033}">
      <text>
        <r>
          <rPr>
            <b/>
            <sz val="9"/>
            <color indexed="81"/>
            <rFont val="Tahoma"/>
            <family val="2"/>
          </rPr>
          <t>Fatima Pina: Média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F81" authorId="2" shapeId="0" xr:uid="{A42090FF-850B-425D-9034-9F695A6D190D}">
      <text>
        <r>
          <rPr>
            <sz val="9"/>
            <color indexed="81"/>
            <rFont val="Tahoma"/>
            <family val="2"/>
          </rPr>
          <t>Línguas</t>
        </r>
      </text>
    </comment>
    <comment ref="AG81" authorId="2" shapeId="0" xr:uid="{DEC368DB-4096-4DF1-AD14-679FED7B9887}">
      <text>
        <r>
          <rPr>
            <sz val="9"/>
            <color indexed="81"/>
            <rFont val="Tahoma"/>
            <family val="2"/>
          </rPr>
          <t xml:space="preserve">Ciências Sociais e Humanas
</t>
        </r>
      </text>
    </comment>
    <comment ref="AH81" authorId="2" shapeId="0" xr:uid="{7CB8C9D6-0A73-4F08-9AC7-CDDFAD4D5311}">
      <text>
        <r>
          <rPr>
            <sz val="9"/>
            <color indexed="81"/>
            <rFont val="Tahoma"/>
            <family val="2"/>
          </rPr>
          <t xml:space="preserve">Matemática e Ciências Experimentais
</t>
        </r>
      </text>
    </comment>
    <comment ref="AI81" authorId="2" shapeId="0" xr:uid="{90079681-980B-4417-8128-DD432A9098FA}">
      <text>
        <r>
          <rPr>
            <sz val="9"/>
            <color indexed="81"/>
            <rFont val="Tahoma"/>
            <family val="2"/>
          </rPr>
          <t xml:space="preserve">Expressões e Tecnologias
</t>
        </r>
      </text>
    </comment>
    <comment ref="AJ81" authorId="2" shapeId="0" xr:uid="{2C1B0303-E39A-4FAD-BB64-9041C27C1DDA}">
      <text>
        <r>
          <rPr>
            <sz val="9"/>
            <color indexed="81"/>
            <rFont val="Tahoma"/>
            <family val="2"/>
          </rPr>
          <t xml:space="preserve">Áreas curriculares transversais
</t>
        </r>
      </text>
    </comment>
    <comment ref="AK81" authorId="2" shapeId="0" xr:uid="{C8CF6015-2368-4D68-8152-41BFFA8A6A13}">
      <text>
        <r>
          <rPr>
            <sz val="9"/>
            <color indexed="81"/>
            <rFont val="Tahoma"/>
            <family val="2"/>
          </rPr>
          <t xml:space="preserve">Áreas livres e facultativas
</t>
        </r>
      </text>
    </comment>
    <comment ref="AL81" authorId="2" shapeId="0" xr:uid="{DAD87C4D-6BEA-4F38-AAE6-70F90D798845}">
      <text>
        <r>
          <rPr>
            <sz val="9"/>
            <color indexed="81"/>
            <rFont val="Tahoma"/>
            <family val="2"/>
          </rPr>
          <t>Outras</t>
        </r>
      </text>
    </comment>
    <comment ref="AW81" authorId="1" shapeId="0" xr:uid="{D46C04B4-8A30-4735-8612-E56467BE11C7}">
      <text>
        <r>
          <rPr>
            <b/>
            <sz val="9"/>
            <color indexed="81"/>
            <rFont val="Tahoma"/>
            <family val="2"/>
          </rPr>
          <t>Fatima Pina:</t>
        </r>
        <r>
          <rPr>
            <sz val="9"/>
            <color indexed="81"/>
            <rFont val="Tahoma"/>
            <family val="2"/>
          </rPr>
          <t xml:space="preserve">
Aumento dos conhecimentos/capacidades dos alunos nas áreas de literacia do referencial</t>
        </r>
      </text>
    </comment>
    <comment ref="AX81" authorId="1" shapeId="0" xr:uid="{3D6E000E-3413-417C-A19A-6EB8FE78B9C2}">
      <text>
        <r>
          <rPr>
            <b/>
            <sz val="9"/>
            <color indexed="81"/>
            <rFont val="Tahoma"/>
            <family val="2"/>
          </rPr>
          <t xml:space="preserve">Fatima Pina: </t>
        </r>
        <r>
          <rPr>
            <sz val="9"/>
            <color indexed="81"/>
            <rFont val="Tahoma"/>
            <family val="2"/>
          </rPr>
          <t xml:space="preserve">Desenvolvimento de atitudes e valores nas áreas de literacia do referencial
</t>
        </r>
      </text>
    </comment>
    <comment ref="BC81" authorId="15" shapeId="0" xr:uid="{B6F897EB-0A35-456A-BA3F-46E95616FA61}">
      <text>
        <t>[Comentário por tópicos]
A sua versão do Excel permite-lhe ler este comentário por tópicos. No entanto, as edições feitas ao comentário serão removidas se o ficheiro for aberto numa versão mais recente do Excel. Saiba mais: https://go.microsoft.com/fwlink/?linkid=870924
Comentário:
    7 dias com os media</t>
      </text>
    </comment>
    <comment ref="BE81" authorId="2" shapeId="0" xr:uid="{F60C059D-3252-4C74-9E01-9608367F2B18}">
      <text>
        <r>
          <rPr>
            <b/>
            <sz val="9"/>
            <color indexed="81"/>
            <rFont val="Tahoma"/>
            <family val="2"/>
          </rPr>
          <t>aler+</t>
        </r>
      </text>
    </comment>
    <comment ref="BG81" authorId="2" shapeId="0" xr:uid="{1D878D98-A467-4A3B-96AA-0E4B6AE3D8E2}">
      <text>
        <r>
          <rPr>
            <b/>
            <sz val="9"/>
            <color indexed="81"/>
            <rFont val="Tahoma"/>
            <family val="2"/>
          </rPr>
          <t>Campeonato de Escrita e Ciência Criativa</t>
        </r>
      </text>
    </comment>
    <comment ref="BI81" authorId="2" shapeId="0" xr:uid="{CFE8BDD8-3891-45EB-AFCE-2541C39B1F71}">
      <text>
        <r>
          <rPr>
            <b/>
            <sz val="9"/>
            <color indexed="81"/>
            <rFont val="Tahoma"/>
            <family val="2"/>
          </rPr>
          <t>Cientificamente provável</t>
        </r>
      </text>
    </comment>
    <comment ref="BK81" authorId="2" shapeId="0" xr:uid="{029DA585-ED02-405D-918A-62FE4361D6D3}">
      <text>
        <r>
          <rPr>
            <b/>
            <sz val="9"/>
            <color indexed="81"/>
            <rFont val="Tahoma"/>
            <family val="2"/>
          </rPr>
          <t>Clássicos em rede</t>
        </r>
      </text>
    </comment>
    <comment ref="BM81" authorId="2" shapeId="0" xr:uid="{039DB7A6-B2D6-4059-8AAF-3558A1F7AB24}">
      <text>
        <r>
          <rPr>
            <b/>
            <sz val="9"/>
            <color indexed="81"/>
            <rFont val="Tahoma"/>
            <family val="2"/>
          </rPr>
          <t>Conto Contigo</t>
        </r>
      </text>
    </comment>
    <comment ref="BO81" authorId="2" shapeId="0" xr:uid="{2D600288-A85F-4216-BC10-404ED498B8A9}">
      <text>
        <r>
          <rPr>
            <b/>
            <sz val="9"/>
            <color indexed="81"/>
            <rFont val="Tahoma"/>
            <family val="2"/>
          </rPr>
          <t>Dia da internet Mais Segura</t>
        </r>
      </text>
    </comment>
    <comment ref="BQ81" authorId="2" shapeId="0" xr:uid="{FEC364F0-FAF4-4B14-9A92-955151E08A30}">
      <text>
        <r>
          <rPr>
            <b/>
            <sz val="9"/>
            <color indexed="81"/>
            <rFont val="Tahoma"/>
            <family val="2"/>
          </rPr>
          <t>Dia Mundial da Língua Portuguesa</t>
        </r>
      </text>
    </comment>
    <comment ref="BS81" authorId="2" shapeId="0" xr:uid="{4C537D79-592E-46E4-8730-D051D7B98301}">
      <text>
        <r>
          <rPr>
            <b/>
            <sz val="9"/>
            <color indexed="81"/>
            <rFont val="Tahoma"/>
            <family val="2"/>
          </rPr>
          <t>Isto também é comigo</t>
        </r>
      </text>
    </comment>
    <comment ref="BU81" authorId="2" shapeId="0" xr:uid="{0D6FFE32-D936-4128-833E-570A4617D5DA}">
      <text>
        <r>
          <rPr>
            <b/>
            <sz val="9"/>
            <color indexed="81"/>
            <rFont val="Tahoma"/>
            <family val="2"/>
          </rPr>
          <t>Jornalistas em rede</t>
        </r>
      </text>
    </comment>
    <comment ref="BW81" authorId="2" shapeId="0" xr:uid="{BB0C5D7E-0983-4036-8D3A-B3C3E26E4F17}">
      <text>
        <r>
          <rPr>
            <b/>
            <sz val="9"/>
            <color indexed="81"/>
            <rFont val="Tahoma"/>
            <family val="2"/>
          </rPr>
          <t>Juntos a criar</t>
        </r>
      </text>
    </comment>
    <comment ref="BY81" authorId="16" shapeId="0" xr:uid="{6AB9858D-D406-404B-BFE5-863348E8A598}">
      <text>
        <t>[Comentário por tópicos]
A sua versão do Excel permite-lhe ler este comentário por tópicos. No entanto, as edições feitas ao comentário serão removidas se o ficheiro for aberto numa versão mais recente do Excel. Saiba mais: https://go.microsoft.com/fwlink/?linkid=870924
Comentário:
    Ler e escrever + com a BE</t>
      </text>
    </comment>
    <comment ref="CA81" authorId="2" shapeId="0" xr:uid="{3BF856ED-2AE8-4DE9-9A08-D249DDC9CE9F}">
      <text>
        <r>
          <rPr>
            <b/>
            <sz val="9"/>
            <color indexed="81"/>
            <rFont val="Tahoma"/>
            <family val="2"/>
          </rPr>
          <t>Ler fora da escola</t>
        </r>
      </text>
    </comment>
    <comment ref="CC81" authorId="17" shapeId="0" xr:uid="{9E1ECD6E-3191-44CE-A5DB-ABA0EB8EB515}">
      <text>
        <t>[Comentário por tópicos]
A sua versão do Excel permite-lhe ler este comentário por tópicos. No entanto, as edições feitas ao comentário serão removidas se o ficheiro for aberto numa versão mais recente do Excel. Saiba mais: https://go.microsoft.com/fwlink/?linkid=870924
Comentário:
    Lidera</t>
      </text>
    </comment>
    <comment ref="CE81" authorId="2" shapeId="0" xr:uid="{7B116467-1BC3-498E-8232-907F4531CD2D}">
      <text>
        <r>
          <rPr>
            <b/>
            <sz val="9"/>
            <color indexed="81"/>
            <rFont val="Tahoma"/>
            <family val="2"/>
          </rPr>
          <t>Media@ção</t>
        </r>
      </text>
    </comment>
    <comment ref="CG81" authorId="2" shapeId="0" xr:uid="{7B5ED5C9-419A-4973-94CE-E733C67BF8CE}">
      <text>
        <r>
          <rPr>
            <b/>
            <sz val="9"/>
            <color indexed="81"/>
            <rFont val="Tahoma"/>
            <family val="2"/>
          </rPr>
          <t>Mês Internacional da Biblioteca Escolar</t>
        </r>
      </text>
    </comment>
    <comment ref="CI81" authorId="2" shapeId="0" xr:uid="{17BC52E9-45B8-4FC7-9F63-DAB7BF020C26}">
      <text>
        <r>
          <rPr>
            <b/>
            <sz val="9"/>
            <color indexed="81"/>
            <rFont val="Tahoma"/>
            <family val="2"/>
          </rPr>
          <t>Miúdos a votos</t>
        </r>
      </text>
    </comment>
    <comment ref="CK81" authorId="2" shapeId="0" xr:uid="{B1FEA9D0-28F9-4758-B1FC-1502A2A66026}">
      <text>
        <r>
          <rPr>
            <b/>
            <sz val="9"/>
            <color indexed="81"/>
            <rFont val="Tahoma"/>
            <family val="2"/>
          </rPr>
          <t>Newton gostava de ler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M81" authorId="18" shapeId="0" xr:uid="{FE143D5C-40E6-480F-BF6A-7FA0400194E2}">
      <text>
        <t>[Comentário por tópicos]
A sua versão do Excel permite-lhe ler este comentário por tópicos. No entanto, as edições feitas ao comentário serão removidas se o ficheiro for aberto numa versão mais recente do Excel. Saiba mais: https://go.microsoft.com/fwlink/?linkid=870924
Comentário:
    Proliteracias</t>
      </text>
    </comment>
    <comment ref="CO81" authorId="19" shapeId="0" xr:uid="{AFECA2BB-6530-4885-9577-4479295AE5A1}">
      <text>
        <t>[Comentário por tópicos]
A sua versão do Excel permite-lhe ler este comentário por tópicos. No entanto, as edições feitas ao comentário serão removidas se o ficheiro for aberto numa versão mais recente do Excel. Saiba mais: https://go.microsoft.com/fwlink/?linkid=870924
Comentário:
    PÚBLICO na Escola</t>
      </text>
    </comment>
    <comment ref="CQ81" authorId="2" shapeId="0" xr:uid="{DE7507E9-2092-4F3C-9696-EA4D6E62CB6F}">
      <text>
        <r>
          <rPr>
            <b/>
            <sz val="9"/>
            <color indexed="81"/>
            <rFont val="Tahoma"/>
            <family val="2"/>
          </rPr>
          <t>READ ON Portugal</t>
        </r>
      </text>
    </comment>
    <comment ref="CS81" authorId="2" shapeId="0" xr:uid="{0BEFF23E-2EA7-4373-9A22-0BA03BFD037C}">
      <text>
        <r>
          <rPr>
            <b/>
            <sz val="9"/>
            <color indexed="81"/>
            <rFont val="Tahoma"/>
            <family val="2"/>
          </rPr>
          <t>Semana da leitura</t>
        </r>
      </text>
    </comment>
    <comment ref="CU81" authorId="1" shapeId="0" xr:uid="{E110232F-FD6C-4DBE-A6C9-8591DF46B3F3}">
      <text>
        <r>
          <rPr>
            <b/>
            <sz val="9"/>
            <color indexed="81"/>
            <rFont val="Tahoma"/>
            <family val="2"/>
          </rPr>
          <t>Fatima Pina: Supercharged by IA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W81" authorId="2" shapeId="0" xr:uid="{F8C24D4F-7DB7-41FB-B0EF-0E2537BDEED5}">
      <text>
        <r>
          <rPr>
            <b/>
            <sz val="9"/>
            <color indexed="81"/>
            <rFont val="Tahoma"/>
            <family val="2"/>
          </rPr>
          <t>Todos Juntos Podemos Ler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Y81" authorId="2" shapeId="0" xr:uid="{34CA1CA6-FBBB-4659-9200-881CC3441FC4}">
      <text>
        <r>
          <rPr>
            <b/>
            <sz val="9"/>
            <color indexed="81"/>
            <rFont val="Tahoma"/>
            <family val="2"/>
          </rPr>
          <t>Voluntários de leitura</t>
        </r>
      </text>
    </comment>
    <comment ref="DA81" authorId="2" shapeId="0" xr:uid="{13594206-510A-484C-A29E-1E8C5693D9E4}">
      <text>
        <r>
          <rPr>
            <b/>
            <sz val="9"/>
            <color indexed="81"/>
            <rFont val="Tahoma"/>
            <family val="2"/>
          </rPr>
          <t>Outra(s)</t>
        </r>
      </text>
    </comment>
    <comment ref="DD81" authorId="2" shapeId="0" xr:uid="{F498AF00-6182-4DE4-A051-2C4A6B4D98C3}">
      <text>
        <r>
          <rPr>
            <b/>
            <sz val="9"/>
            <color indexed="81"/>
            <rFont val="Tahoma"/>
            <family val="2"/>
          </rPr>
          <t>Plano Nacional das Artes</t>
        </r>
      </text>
    </comment>
    <comment ref="DF81" authorId="2" shapeId="0" xr:uid="{5B7A29E5-1929-4F5B-A3A8-56A595892ABA}">
      <text>
        <r>
          <rPr>
            <b/>
            <sz val="9"/>
            <color indexed="81"/>
            <rFont val="Tahoma"/>
            <family val="2"/>
          </rPr>
          <t>Plano Nacional de Cinema</t>
        </r>
      </text>
    </comment>
    <comment ref="DH81" authorId="2" shapeId="0" xr:uid="{F63148AB-0566-4D2A-AD71-840A073DE79E}">
      <text>
        <r>
          <rPr>
            <b/>
            <sz val="9"/>
            <color indexed="81"/>
            <rFont val="Tahoma"/>
            <family val="2"/>
          </rPr>
          <t>Plano Nacional de Formação Financeira</t>
        </r>
      </text>
    </comment>
    <comment ref="DJ81" authorId="2" shapeId="0" xr:uid="{E3FA7283-82CB-46ED-8B02-F5B9EB916BB8}">
      <text>
        <r>
          <rPr>
            <b/>
            <sz val="9"/>
            <color indexed="81"/>
            <rFont val="Tahoma"/>
            <family val="2"/>
          </rPr>
          <t>Plano Nacional de Formação Financeira</t>
        </r>
      </text>
    </comment>
    <comment ref="DL81" authorId="2" shapeId="0" xr:uid="{36479C2A-207B-489B-AD20-FD39C6E85296}">
      <text>
        <r>
          <rPr>
            <b/>
            <sz val="9"/>
            <color indexed="81"/>
            <rFont val="Tahoma"/>
            <family val="2"/>
          </rPr>
          <t>Outra(s)</t>
        </r>
      </text>
    </comment>
    <comment ref="DO81" authorId="20" shapeId="0" xr:uid="{512DBD3C-8FAE-49C1-AAD0-74A6B2A60DA7}">
      <text>
        <t>[Comentário por tópicos]
A sua versão do Excel permite-lhe ler este comentário por tópicos. No entanto, as edições feitas ao comentário serão removidas se o ficheiro for aberto numa versão mais recente do Excel. Saiba mais: https://go.microsoft.com/fwlink/?linkid=870924
Comentário:
    Rede de bibliotecas local</t>
      </text>
    </comment>
    <comment ref="DQ81" authorId="2" shapeId="0" xr:uid="{CE436EC0-2227-43E0-9856-E9D52E6F140F}">
      <text>
        <r>
          <rPr>
            <b/>
            <sz val="9"/>
            <color indexed="81"/>
            <rFont val="Tahoma"/>
            <family val="2"/>
          </rPr>
          <t>Jornal escolar</t>
        </r>
      </text>
    </comment>
    <comment ref="DS81" authorId="2" shapeId="0" xr:uid="{AA02E99B-2A75-42E1-BDCD-005D73932847}">
      <text>
        <r>
          <rPr>
            <b/>
            <sz val="9"/>
            <color indexed="81"/>
            <rFont val="Tahoma"/>
            <family val="2"/>
          </rPr>
          <t>Rádio escolar</t>
        </r>
      </text>
    </comment>
    <comment ref="DU81" authorId="2" shapeId="0" xr:uid="{54824F13-B396-46C2-AB01-AC72833034E3}">
      <text>
        <r>
          <rPr>
            <b/>
            <sz val="9"/>
            <color indexed="81"/>
            <rFont val="Tahoma"/>
            <family val="2"/>
          </rPr>
          <t>TV escolar</t>
        </r>
      </text>
    </comment>
    <comment ref="DW81" authorId="2" shapeId="0" xr:uid="{887889CB-4FC9-42B1-AFAA-B01245E1C0A7}">
      <text>
        <r>
          <rPr>
            <b/>
            <sz val="9"/>
            <color indexed="81"/>
            <rFont val="Tahoma"/>
            <family val="2"/>
          </rPr>
          <t>Outra(s)</t>
        </r>
      </text>
    </comment>
    <comment ref="O118" authorId="0" shapeId="0" xr:uid="{21001A68-1D16-415E-9017-56826FAEEF28}">
      <text>
        <r>
          <rPr>
            <b/>
            <sz val="9"/>
            <color indexed="81"/>
            <rFont val="Tahoma"/>
            <family val="2"/>
          </rPr>
          <t>Preencher apenas quando a atividade envolver a turma completa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18" authorId="1" shapeId="0" xr:uid="{D78AECDA-443B-49FE-A234-03B75150350B}">
      <text>
        <r>
          <rPr>
            <b/>
            <sz val="9"/>
            <color indexed="81"/>
            <rFont val="Tahoma"/>
            <family val="2"/>
          </rPr>
          <t>Fatima Pina:</t>
        </r>
        <r>
          <rPr>
            <sz val="9"/>
            <color indexed="81"/>
            <rFont val="Tahoma"/>
            <family val="2"/>
          </rPr>
          <t xml:space="preserve">
Quando nem todas as turmas fizeram o mesmo número de sessões deve fazer a média</t>
        </r>
      </text>
    </comment>
    <comment ref="R118" authorId="1" shapeId="0" xr:uid="{8524D411-ED41-4B3C-9AE7-A75B2B7A5ADE}">
      <text>
        <r>
          <rPr>
            <b/>
            <sz val="9"/>
            <color indexed="81"/>
            <rFont val="Tahoma"/>
            <family val="2"/>
          </rPr>
          <t xml:space="preserve">Fatima Pina: </t>
        </r>
        <r>
          <rPr>
            <sz val="9"/>
            <color indexed="81"/>
            <rFont val="Tahoma"/>
            <family val="2"/>
          </rPr>
          <t xml:space="preserve">Preencher quando os alunos participam sem o enquadramento da turma
</t>
        </r>
      </text>
    </comment>
    <comment ref="S118" authorId="1" shapeId="0" xr:uid="{894557D6-3192-42A4-ADF9-A411287C0252}">
      <text>
        <r>
          <rPr>
            <b/>
            <sz val="9"/>
            <color indexed="81"/>
            <rFont val="Tahoma"/>
            <family val="2"/>
          </rPr>
          <t>Fatima Pina:</t>
        </r>
        <r>
          <rPr>
            <sz val="9"/>
            <color indexed="81"/>
            <rFont val="Tahoma"/>
            <family val="2"/>
          </rPr>
          <t xml:space="preserve">
Preencher quando os alunos participam enquadrados em turma</t>
        </r>
      </text>
    </comment>
    <comment ref="V118" authorId="1" shapeId="0" xr:uid="{F1FF11C4-302C-4AA0-9613-03AA606810C8}">
      <text>
        <r>
          <rPr>
            <b/>
            <sz val="9"/>
            <color indexed="81"/>
            <rFont val="Tahoma"/>
            <family val="2"/>
          </rPr>
          <t xml:space="preserve">Fatima Pina: </t>
        </r>
        <r>
          <rPr>
            <sz val="9"/>
            <color indexed="81"/>
            <rFont val="Tahoma"/>
            <family val="2"/>
          </rPr>
          <t xml:space="preserve">Preencher quando os docentes participam sem turma
</t>
        </r>
      </text>
    </comment>
    <comment ref="W118" authorId="1" shapeId="0" xr:uid="{19551FE3-418A-4551-B561-1DD6FA9A05F5}">
      <text>
        <r>
          <rPr>
            <b/>
            <sz val="9"/>
            <color indexed="81"/>
            <rFont val="Tahoma"/>
            <family val="2"/>
          </rPr>
          <t>Fatima Pina:</t>
        </r>
        <r>
          <rPr>
            <sz val="9"/>
            <color indexed="81"/>
            <rFont val="Tahoma"/>
            <family val="2"/>
          </rPr>
          <t xml:space="preserve">
Preencher quando os docentes participam com turma</t>
        </r>
      </text>
    </comment>
    <comment ref="AC118" authorId="2" shapeId="0" xr:uid="{97EEB36E-9997-4EBD-BD22-60352F9E1288}">
      <text>
        <r>
          <rPr>
            <b/>
            <sz val="9"/>
            <color indexed="81"/>
            <rFont val="Tahoma"/>
            <family val="2"/>
          </rPr>
          <t>Leitura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D118" authorId="2" shapeId="0" xr:uid="{F31E1027-CF69-4816-81CB-2CD7B397FDD8}">
      <text>
        <r>
          <rPr>
            <b/>
            <sz val="9"/>
            <color indexed="81"/>
            <rFont val="Tahoma"/>
            <family val="2"/>
          </rPr>
          <t>Informação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E118" authorId="1" shapeId="0" xr:uid="{EAB44C1A-B964-47C6-83CE-58A0718ED011}">
      <text>
        <r>
          <rPr>
            <b/>
            <sz val="9"/>
            <color indexed="81"/>
            <rFont val="Tahoma"/>
            <family val="2"/>
          </rPr>
          <t>Fatima Pina: Média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F118" authorId="2" shapeId="0" xr:uid="{90C3F101-5F67-482E-9DF7-2473026E8192}">
      <text>
        <r>
          <rPr>
            <sz val="9"/>
            <color indexed="81"/>
            <rFont val="Tahoma"/>
            <family val="2"/>
          </rPr>
          <t>Línguas</t>
        </r>
      </text>
    </comment>
    <comment ref="AG118" authorId="2" shapeId="0" xr:uid="{1963B433-9901-4BF6-AC6A-A6680782A315}">
      <text>
        <r>
          <rPr>
            <sz val="9"/>
            <color indexed="81"/>
            <rFont val="Tahoma"/>
            <family val="2"/>
          </rPr>
          <t xml:space="preserve">Ciências Sociais e Humanas
</t>
        </r>
      </text>
    </comment>
    <comment ref="AH118" authorId="2" shapeId="0" xr:uid="{B228A005-6DBE-49A8-A65D-A7B77BB55060}">
      <text>
        <r>
          <rPr>
            <sz val="9"/>
            <color indexed="81"/>
            <rFont val="Tahoma"/>
            <family val="2"/>
          </rPr>
          <t xml:space="preserve">Matemática e Ciências Experimentais
</t>
        </r>
      </text>
    </comment>
    <comment ref="AI118" authorId="2" shapeId="0" xr:uid="{F4917D45-FB4F-4D13-B0B5-4987FFC73DF5}">
      <text>
        <r>
          <rPr>
            <sz val="9"/>
            <color indexed="81"/>
            <rFont val="Tahoma"/>
            <family val="2"/>
          </rPr>
          <t xml:space="preserve">Expressões e Tecnologias
</t>
        </r>
      </text>
    </comment>
    <comment ref="AJ118" authorId="2" shapeId="0" xr:uid="{4BA106CC-E47A-453F-8239-F0EA06E173AA}">
      <text>
        <r>
          <rPr>
            <sz val="9"/>
            <color indexed="81"/>
            <rFont val="Tahoma"/>
            <family val="2"/>
          </rPr>
          <t xml:space="preserve">Áreas curriculares transversais
</t>
        </r>
      </text>
    </comment>
    <comment ref="AK118" authorId="2" shapeId="0" xr:uid="{2D14F6A4-BD43-40EE-A631-BDFF952E0270}">
      <text>
        <r>
          <rPr>
            <sz val="9"/>
            <color indexed="81"/>
            <rFont val="Tahoma"/>
            <family val="2"/>
          </rPr>
          <t xml:space="preserve">Áreas livres e facultativas
</t>
        </r>
      </text>
    </comment>
    <comment ref="AL118" authorId="2" shapeId="0" xr:uid="{3FF8FFEF-F39F-4E21-805F-FB702BF79A35}">
      <text>
        <r>
          <rPr>
            <sz val="9"/>
            <color indexed="81"/>
            <rFont val="Tahoma"/>
            <family val="2"/>
          </rPr>
          <t>Outras</t>
        </r>
      </text>
    </comment>
    <comment ref="AW118" authorId="1" shapeId="0" xr:uid="{BF9BA535-DC98-47A3-83F8-17A4F7B8E0F6}">
      <text>
        <r>
          <rPr>
            <b/>
            <sz val="9"/>
            <color indexed="81"/>
            <rFont val="Tahoma"/>
            <family val="2"/>
          </rPr>
          <t>Fatima Pina:</t>
        </r>
        <r>
          <rPr>
            <sz val="9"/>
            <color indexed="81"/>
            <rFont val="Tahoma"/>
            <family val="2"/>
          </rPr>
          <t xml:space="preserve">
Aumento dos conhecimentos/capacidades dos alunos nas áreas de literacia do referencial</t>
        </r>
      </text>
    </comment>
    <comment ref="AX118" authorId="1" shapeId="0" xr:uid="{4B37DD3D-400E-45CA-AD81-4F4318FE819D}">
      <text>
        <r>
          <rPr>
            <b/>
            <sz val="9"/>
            <color indexed="81"/>
            <rFont val="Tahoma"/>
            <family val="2"/>
          </rPr>
          <t xml:space="preserve">Fatima Pina: </t>
        </r>
        <r>
          <rPr>
            <sz val="9"/>
            <color indexed="81"/>
            <rFont val="Tahoma"/>
            <family val="2"/>
          </rPr>
          <t xml:space="preserve">Desenvolvimento de atitudes e valores nas áreas de literacia do referencial
</t>
        </r>
      </text>
    </comment>
    <comment ref="BC118" authorId="21" shapeId="0" xr:uid="{2ED71D7A-5F9B-437B-AC34-8B25F4380B14}">
      <text>
        <t>[Comentário por tópicos]
A sua versão do Excel permite-lhe ler este comentário por tópicos. No entanto, as edições feitas ao comentário serão removidas se o ficheiro for aberto numa versão mais recente do Excel. Saiba mais: https://go.microsoft.com/fwlink/?linkid=870924
Comentário:
    7 dias com os media</t>
      </text>
    </comment>
    <comment ref="BE118" authorId="2" shapeId="0" xr:uid="{A72FAA1E-89DF-457B-83C7-8A607921CFEF}">
      <text>
        <r>
          <rPr>
            <b/>
            <sz val="9"/>
            <color indexed="81"/>
            <rFont val="Tahoma"/>
            <family val="2"/>
          </rPr>
          <t>aler+</t>
        </r>
      </text>
    </comment>
    <comment ref="BG118" authorId="2" shapeId="0" xr:uid="{8920FDA9-78AB-4722-9F80-DD25B0DB7570}">
      <text>
        <r>
          <rPr>
            <b/>
            <sz val="9"/>
            <color indexed="81"/>
            <rFont val="Tahoma"/>
            <family val="2"/>
          </rPr>
          <t>Campeonato de Escrita e Ciência Criativa</t>
        </r>
      </text>
    </comment>
    <comment ref="BI118" authorId="2" shapeId="0" xr:uid="{4141FE1E-8952-438A-96BB-F0E5AC802265}">
      <text>
        <r>
          <rPr>
            <b/>
            <sz val="9"/>
            <color indexed="81"/>
            <rFont val="Tahoma"/>
            <family val="2"/>
          </rPr>
          <t>Cientificamente provável</t>
        </r>
      </text>
    </comment>
    <comment ref="BK118" authorId="2" shapeId="0" xr:uid="{0AF4514C-F132-4DA0-8786-2011D0DB054C}">
      <text>
        <r>
          <rPr>
            <b/>
            <sz val="9"/>
            <color indexed="81"/>
            <rFont val="Tahoma"/>
            <family val="2"/>
          </rPr>
          <t>Clássicos em rede</t>
        </r>
      </text>
    </comment>
    <comment ref="BM118" authorId="2" shapeId="0" xr:uid="{6D956DCC-2B7F-483F-BE34-DC88C36811E9}">
      <text>
        <r>
          <rPr>
            <b/>
            <sz val="9"/>
            <color indexed="81"/>
            <rFont val="Tahoma"/>
            <family val="2"/>
          </rPr>
          <t>Conto Contigo</t>
        </r>
      </text>
    </comment>
    <comment ref="BO118" authorId="2" shapeId="0" xr:uid="{5DAF1304-A7F5-472B-991D-59C12F7E49AE}">
      <text>
        <r>
          <rPr>
            <b/>
            <sz val="9"/>
            <color indexed="81"/>
            <rFont val="Tahoma"/>
            <family val="2"/>
          </rPr>
          <t>Dia da internet Mais Segura</t>
        </r>
      </text>
    </comment>
    <comment ref="BQ118" authorId="2" shapeId="0" xr:uid="{529657DF-D7EF-4363-8A35-29E395607497}">
      <text>
        <r>
          <rPr>
            <b/>
            <sz val="9"/>
            <color indexed="81"/>
            <rFont val="Tahoma"/>
            <family val="2"/>
          </rPr>
          <t>Dia Mundial da Língua Portuguesa</t>
        </r>
      </text>
    </comment>
    <comment ref="BS118" authorId="2" shapeId="0" xr:uid="{ACEC1F6C-E89E-429F-A81E-DDDB1F4984A4}">
      <text>
        <r>
          <rPr>
            <b/>
            <sz val="9"/>
            <color indexed="81"/>
            <rFont val="Tahoma"/>
            <family val="2"/>
          </rPr>
          <t>Isto também é comigo</t>
        </r>
      </text>
    </comment>
    <comment ref="BU118" authorId="2" shapeId="0" xr:uid="{3F2D620D-7381-457D-9025-A89D6F88412A}">
      <text>
        <r>
          <rPr>
            <b/>
            <sz val="9"/>
            <color indexed="81"/>
            <rFont val="Tahoma"/>
            <family val="2"/>
          </rPr>
          <t>Jornalistas em rede</t>
        </r>
      </text>
    </comment>
    <comment ref="BW118" authorId="2" shapeId="0" xr:uid="{E0F05FEE-A904-401B-9BFE-EE9DB5D02F92}">
      <text>
        <r>
          <rPr>
            <b/>
            <sz val="9"/>
            <color indexed="81"/>
            <rFont val="Tahoma"/>
            <family val="2"/>
          </rPr>
          <t>Juntos a criar</t>
        </r>
      </text>
    </comment>
    <comment ref="BY118" authorId="22" shapeId="0" xr:uid="{5A541CAA-7806-4EC0-8C74-1477DC4C0F17}">
      <text>
        <t>[Comentário por tópicos]
A sua versão do Excel permite-lhe ler este comentário por tópicos. No entanto, as edições feitas ao comentário serão removidas se o ficheiro for aberto numa versão mais recente do Excel. Saiba mais: https://go.microsoft.com/fwlink/?linkid=870924
Comentário:
    Ler e escrever + com a BE</t>
      </text>
    </comment>
    <comment ref="CA118" authorId="2" shapeId="0" xr:uid="{F30AD3F9-B179-4A37-9C55-E7DB9E4D1AB6}">
      <text>
        <r>
          <rPr>
            <b/>
            <sz val="9"/>
            <color indexed="81"/>
            <rFont val="Tahoma"/>
            <family val="2"/>
          </rPr>
          <t>Ler fora da escola</t>
        </r>
      </text>
    </comment>
    <comment ref="CC118" authorId="23" shapeId="0" xr:uid="{B3F6FD75-FB0B-4B51-806A-EADBF4F71AE4}">
      <text>
        <t>[Comentário por tópicos]
A sua versão do Excel permite-lhe ler este comentário por tópicos. No entanto, as edições feitas ao comentário serão removidas se o ficheiro for aberto numa versão mais recente do Excel. Saiba mais: https://go.microsoft.com/fwlink/?linkid=870924
Comentário:
    Lidera</t>
      </text>
    </comment>
    <comment ref="CE118" authorId="2" shapeId="0" xr:uid="{4FA9E228-63A0-4463-B4B7-E55E70E01249}">
      <text>
        <r>
          <rPr>
            <b/>
            <sz val="9"/>
            <color indexed="81"/>
            <rFont val="Tahoma"/>
            <family val="2"/>
          </rPr>
          <t>Media@ção</t>
        </r>
      </text>
    </comment>
    <comment ref="CG118" authorId="2" shapeId="0" xr:uid="{3DD78FC5-73D6-42E9-80CB-0123723B3035}">
      <text>
        <r>
          <rPr>
            <b/>
            <sz val="9"/>
            <color indexed="81"/>
            <rFont val="Tahoma"/>
            <family val="2"/>
          </rPr>
          <t>Mês Internacional da Biblioteca Escolar</t>
        </r>
      </text>
    </comment>
    <comment ref="CI118" authorId="2" shapeId="0" xr:uid="{FDA7F797-B949-4AC9-9335-8B727B37FE21}">
      <text>
        <r>
          <rPr>
            <b/>
            <sz val="9"/>
            <color indexed="81"/>
            <rFont val="Tahoma"/>
            <family val="2"/>
          </rPr>
          <t>Miúdos a votos</t>
        </r>
      </text>
    </comment>
    <comment ref="CK118" authorId="2" shapeId="0" xr:uid="{652FD4DE-1CAA-4379-B029-B82825C6A1B2}">
      <text>
        <r>
          <rPr>
            <b/>
            <sz val="9"/>
            <color indexed="81"/>
            <rFont val="Tahoma"/>
            <family val="2"/>
          </rPr>
          <t>Newton gostava de ler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M118" authorId="24" shapeId="0" xr:uid="{2C9ACC08-E5FF-4DEA-AFC5-8CDFD87479F4}">
      <text>
        <t>[Comentário por tópicos]
A sua versão do Excel permite-lhe ler este comentário por tópicos. No entanto, as edições feitas ao comentário serão removidas se o ficheiro for aberto numa versão mais recente do Excel. Saiba mais: https://go.microsoft.com/fwlink/?linkid=870924
Comentário:
    Proliteracias</t>
      </text>
    </comment>
    <comment ref="CO118" authorId="25" shapeId="0" xr:uid="{26921BAC-B586-4285-9533-307C9F91BB00}">
      <text>
        <t>[Comentário por tópicos]
A sua versão do Excel permite-lhe ler este comentário por tópicos. No entanto, as edições feitas ao comentário serão removidas se o ficheiro for aberto numa versão mais recente do Excel. Saiba mais: https://go.microsoft.com/fwlink/?linkid=870924
Comentário:
    PÚBLICO na Escola</t>
      </text>
    </comment>
    <comment ref="CQ118" authorId="2" shapeId="0" xr:uid="{BCFA207D-1DBD-49BA-8D69-D81DBC758A3C}">
      <text>
        <r>
          <rPr>
            <b/>
            <sz val="9"/>
            <color indexed="81"/>
            <rFont val="Tahoma"/>
            <family val="2"/>
          </rPr>
          <t>READ ON Portugal</t>
        </r>
      </text>
    </comment>
    <comment ref="CS118" authorId="2" shapeId="0" xr:uid="{08030A0E-B40B-4FBC-81AD-E6E52AE4DA61}">
      <text>
        <r>
          <rPr>
            <b/>
            <sz val="9"/>
            <color indexed="81"/>
            <rFont val="Tahoma"/>
            <family val="2"/>
          </rPr>
          <t>Semana da leitura</t>
        </r>
      </text>
    </comment>
    <comment ref="CU118" authorId="1" shapeId="0" xr:uid="{CFFBE73C-31D6-4CEB-B859-562A79BF13EE}">
      <text>
        <r>
          <rPr>
            <b/>
            <sz val="9"/>
            <color indexed="81"/>
            <rFont val="Tahoma"/>
            <family val="2"/>
          </rPr>
          <t>Fatima Pina: Supercharged by IA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W118" authorId="2" shapeId="0" xr:uid="{069DBCF3-8AD4-4458-814C-AA7391DE333A}">
      <text>
        <r>
          <rPr>
            <b/>
            <sz val="9"/>
            <color indexed="81"/>
            <rFont val="Tahoma"/>
            <family val="2"/>
          </rPr>
          <t>Todos Juntos Podemos Ler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Y118" authorId="2" shapeId="0" xr:uid="{35A77F8B-1CC1-453E-B9BB-911735E7CAEE}">
      <text>
        <r>
          <rPr>
            <b/>
            <sz val="9"/>
            <color indexed="81"/>
            <rFont val="Tahoma"/>
            <family val="2"/>
          </rPr>
          <t>Voluntários de leitura</t>
        </r>
      </text>
    </comment>
    <comment ref="DA118" authorId="2" shapeId="0" xr:uid="{F843E5C6-A221-4154-B03A-990A112CF326}">
      <text>
        <r>
          <rPr>
            <b/>
            <sz val="9"/>
            <color indexed="81"/>
            <rFont val="Tahoma"/>
            <family val="2"/>
          </rPr>
          <t>Outra(s)</t>
        </r>
      </text>
    </comment>
    <comment ref="DD118" authorId="2" shapeId="0" xr:uid="{46AD77E8-3B2C-463A-9DE2-844F782DD5AB}">
      <text>
        <r>
          <rPr>
            <b/>
            <sz val="9"/>
            <color indexed="81"/>
            <rFont val="Tahoma"/>
            <family val="2"/>
          </rPr>
          <t>Plano Nacional das Artes</t>
        </r>
      </text>
    </comment>
    <comment ref="DF118" authorId="2" shapeId="0" xr:uid="{0B2755CE-FE72-4F1E-BD21-5678ACFB22B7}">
      <text>
        <r>
          <rPr>
            <b/>
            <sz val="9"/>
            <color indexed="81"/>
            <rFont val="Tahoma"/>
            <family val="2"/>
          </rPr>
          <t>Plano Nacional de Cinema</t>
        </r>
      </text>
    </comment>
    <comment ref="DH118" authorId="2" shapeId="0" xr:uid="{C7FC95A0-55C3-4213-9A9E-49F57126E9F1}">
      <text>
        <r>
          <rPr>
            <b/>
            <sz val="9"/>
            <color indexed="81"/>
            <rFont val="Tahoma"/>
            <family val="2"/>
          </rPr>
          <t>Plano Nacional de Formação Financeira</t>
        </r>
      </text>
    </comment>
    <comment ref="DJ118" authorId="2" shapeId="0" xr:uid="{D0DF4888-6143-4E20-9928-A82E632BFE28}">
      <text>
        <r>
          <rPr>
            <b/>
            <sz val="9"/>
            <color indexed="81"/>
            <rFont val="Tahoma"/>
            <family val="2"/>
          </rPr>
          <t>Plano Nacional de Formação Financeira</t>
        </r>
      </text>
    </comment>
    <comment ref="DL118" authorId="2" shapeId="0" xr:uid="{0FEE94FA-C21B-4C36-8220-3432871A9AB0}">
      <text>
        <r>
          <rPr>
            <b/>
            <sz val="9"/>
            <color indexed="81"/>
            <rFont val="Tahoma"/>
            <family val="2"/>
          </rPr>
          <t>Outra(s)</t>
        </r>
      </text>
    </comment>
    <comment ref="DO118" authorId="26" shapeId="0" xr:uid="{7B9E847E-8E67-4AD7-95CE-9D7C338A79D5}">
      <text>
        <t>[Comentário por tópicos]
A sua versão do Excel permite-lhe ler este comentário por tópicos. No entanto, as edições feitas ao comentário serão removidas se o ficheiro for aberto numa versão mais recente do Excel. Saiba mais: https://go.microsoft.com/fwlink/?linkid=870924
Comentário:
    Rede de bibliotecas local</t>
      </text>
    </comment>
    <comment ref="DQ118" authorId="2" shapeId="0" xr:uid="{176AB424-2476-48B5-9BB0-F6E002BC1007}">
      <text>
        <r>
          <rPr>
            <b/>
            <sz val="9"/>
            <color indexed="81"/>
            <rFont val="Tahoma"/>
            <family val="2"/>
          </rPr>
          <t>Jornal escolar</t>
        </r>
      </text>
    </comment>
    <comment ref="DS118" authorId="2" shapeId="0" xr:uid="{F6214E93-E816-415A-B641-3B3FACA49058}">
      <text>
        <r>
          <rPr>
            <b/>
            <sz val="9"/>
            <color indexed="81"/>
            <rFont val="Tahoma"/>
            <family val="2"/>
          </rPr>
          <t>Rádio escolar</t>
        </r>
      </text>
    </comment>
    <comment ref="DU118" authorId="2" shapeId="0" xr:uid="{0AC112F3-76A7-4DA5-94F4-3DF75BC2E313}">
      <text>
        <r>
          <rPr>
            <b/>
            <sz val="9"/>
            <color indexed="81"/>
            <rFont val="Tahoma"/>
            <family val="2"/>
          </rPr>
          <t>TV escolar</t>
        </r>
      </text>
    </comment>
    <comment ref="DW118" authorId="2" shapeId="0" xr:uid="{2D03280B-5B3F-45B9-BACA-F69F69A670C5}">
      <text>
        <r>
          <rPr>
            <b/>
            <sz val="9"/>
            <color indexed="81"/>
            <rFont val="Tahoma"/>
            <family val="2"/>
          </rPr>
          <t>Outra(s)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DGE</author>
  </authors>
  <commentList>
    <comment ref="F116" authorId="0" shapeId="0" xr:uid="{47C5DDF1-EE66-481C-83D7-B0E8CD28DACD}">
      <text>
        <r>
          <rPr>
            <sz val="9"/>
            <color indexed="81"/>
            <rFont val="Calibri Light"/>
            <family val="2"/>
            <scheme val="major"/>
          </rPr>
          <t>Nota: É necessário preencher este número para que as fórmulas funcionem.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20" authorId="0" shapeId="0" xr:uid="{7A1A03F7-E49C-4F1D-B599-044A25133DA0}">
      <text>
        <r>
          <rPr>
            <sz val="9"/>
            <color indexed="81"/>
            <rFont val="Calibri Light"/>
            <family val="2"/>
            <scheme val="major"/>
          </rPr>
          <t xml:space="preserve">Nota: Contabilizar as situações de uso autónomo.
</t>
        </r>
      </text>
    </comment>
    <comment ref="G121" authorId="0" shapeId="0" xr:uid="{D55DFA7C-1DE5-4A2E-A04B-283F547DB12F}">
      <text>
        <r>
          <rPr>
            <sz val="9"/>
            <color indexed="81"/>
            <rFont val="Calibri Light"/>
            <family val="2"/>
            <scheme val="major"/>
          </rPr>
          <t xml:space="preserve">Nota: Contabilizar as situações de uso autónomo.
</t>
        </r>
      </text>
    </comment>
    <comment ref="G124" authorId="0" shapeId="0" xr:uid="{A2BD31AC-F4D0-4304-9A27-7507AF9437EC}">
      <text>
        <r>
          <rPr>
            <sz val="9"/>
            <color indexed="81"/>
            <rFont val="Calibri Light"/>
            <family val="2"/>
            <scheme val="major"/>
          </rPr>
          <t>Nota: Contabilizar as situações decorrentes de requisição da biblioteca para desenvolvimento de atividades da responsabilidade dos docentes da turma.</t>
        </r>
      </text>
    </comment>
    <comment ref="G125" authorId="0" shapeId="0" xr:uid="{D5CE8C83-69FC-4A09-91FE-5539BF152F87}">
      <text>
        <r>
          <rPr>
            <sz val="9"/>
            <color indexed="81"/>
            <rFont val="Calibri Light"/>
            <family val="2"/>
            <scheme val="major"/>
          </rPr>
          <t>Nota: Contabilizar as situações decorrentes de requisição da biblioteca para desenvolvimento de atividades da responsabilidade dos docentes da turma.</t>
        </r>
      </text>
    </comment>
    <comment ref="G126" authorId="0" shapeId="0" xr:uid="{0B841088-CD5A-4C59-845B-5EA6B1DDBDAF}">
      <text>
        <r>
          <rPr>
            <sz val="9"/>
            <color indexed="81"/>
            <rFont val="Calibri Light"/>
            <family val="2"/>
            <scheme val="major"/>
          </rPr>
          <t>Nota: Contabilizar as situações decorrentes de requisição da bbilioteca para desenvolvimento de atividades da responsabilidade dos docentes da turma.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<sst xmlns="http://schemas.openxmlformats.org/spreadsheetml/2006/main" count="1000" uniqueCount="483">
  <si>
    <t>Objetivos</t>
  </si>
  <si>
    <t>Atividades</t>
  </si>
  <si>
    <t>PM</t>
  </si>
  <si>
    <t>AcBE</t>
  </si>
  <si>
    <t>Público-alvo</t>
  </si>
  <si>
    <t>Recursos</t>
  </si>
  <si>
    <t>Orçamento</t>
  </si>
  <si>
    <t>Observações</t>
  </si>
  <si>
    <r>
      <rPr>
        <b/>
        <sz val="14"/>
        <color theme="0"/>
        <rFont val="Calibri (corpo)"/>
      </rPr>
      <t>Domínio A</t>
    </r>
    <r>
      <rPr>
        <sz val="14"/>
        <color rgb="FFFFFFFF"/>
        <rFont val="Calibri"/>
        <family val="2"/>
        <scheme val="minor"/>
      </rPr>
      <t xml:space="preserve"> - Currículo, literacias e aprendizagens</t>
    </r>
  </si>
  <si>
    <t>Calendarização</t>
  </si>
  <si>
    <t>Nº de atividades planificadas</t>
  </si>
  <si>
    <t>Ano letivo</t>
  </si>
  <si>
    <t>Plano anual de atividades</t>
  </si>
  <si>
    <t>Biblioteca escolar</t>
  </si>
  <si>
    <r>
      <rPr>
        <b/>
        <sz val="14"/>
        <color theme="0"/>
        <rFont val="Calibri (corpo)"/>
      </rPr>
      <t>Domínio B</t>
    </r>
    <r>
      <rPr>
        <sz val="14"/>
        <color rgb="FFFFFFFF"/>
        <rFont val="Calibri"/>
        <family val="2"/>
        <scheme val="minor"/>
      </rPr>
      <t xml:space="preserve"> - Leitura e literacia</t>
    </r>
  </si>
  <si>
    <r>
      <rPr>
        <b/>
        <sz val="14"/>
        <color theme="0"/>
        <rFont val="Calibri (corpo)"/>
      </rPr>
      <t>Domínio C</t>
    </r>
    <r>
      <rPr>
        <sz val="14"/>
        <color rgb="FFFFFFFF"/>
        <rFont val="Calibri"/>
        <family val="2"/>
        <scheme val="minor"/>
      </rPr>
      <t xml:space="preserve"> - Projetos e parcerias</t>
    </r>
  </si>
  <si>
    <r>
      <rPr>
        <sz val="9"/>
        <color theme="1"/>
        <rFont val="Calibri (corpo)"/>
      </rPr>
      <t>PM</t>
    </r>
    <r>
      <rPr>
        <sz val="9"/>
        <color theme="0" tint="-0.499984740745262"/>
        <rFont val="Calibri"/>
        <family val="2"/>
        <scheme val="minor"/>
      </rPr>
      <t xml:space="preserve"> - </t>
    </r>
    <r>
      <rPr>
        <i/>
        <sz val="9"/>
        <color theme="0" tint="-0.499984740745262"/>
        <rFont val="Calibri"/>
        <family val="2"/>
        <scheme val="minor"/>
      </rPr>
      <t>Plano de melhoria</t>
    </r>
    <r>
      <rPr>
        <sz val="9"/>
        <color theme="0" tint="-0.499984740745262"/>
        <rFont val="Calibri"/>
        <family val="2"/>
        <scheme val="minor"/>
      </rPr>
      <t xml:space="preserve">; </t>
    </r>
    <r>
      <rPr>
        <sz val="9"/>
        <color theme="1"/>
        <rFont val="Calibri (corpo)"/>
      </rPr>
      <t>AcBE</t>
    </r>
    <r>
      <rPr>
        <sz val="9"/>
        <color theme="0" tint="-0.499984740745262"/>
        <rFont val="Calibri"/>
        <family val="2"/>
        <scheme val="minor"/>
      </rPr>
      <t xml:space="preserve"> - Referencial </t>
    </r>
    <r>
      <rPr>
        <i/>
        <sz val="9"/>
        <color theme="0" tint="-0.499984740745262"/>
        <rFont val="Calibri"/>
        <family val="2"/>
        <scheme val="minor"/>
      </rPr>
      <t>Aprender com a biblioteca escolar</t>
    </r>
  </si>
  <si>
    <r>
      <rPr>
        <b/>
        <sz val="14"/>
        <color theme="0"/>
        <rFont val="Calibri (corpo)"/>
      </rPr>
      <t>Domínio D</t>
    </r>
    <r>
      <rPr>
        <sz val="14"/>
        <color rgb="FFFFFFFF"/>
        <rFont val="Calibri"/>
        <family val="2"/>
        <scheme val="minor"/>
      </rPr>
      <t xml:space="preserve"> - Gestão da biblioteca escolar</t>
    </r>
  </si>
  <si>
    <t>Projeto Educativo</t>
  </si>
  <si>
    <t>Recolha de evidências e indicadores de sucesso</t>
  </si>
  <si>
    <r>
      <rPr>
        <b/>
        <sz val="14"/>
        <color rgb="FFFFFFFF"/>
        <rFont val="Calibri"/>
        <family val="2"/>
      </rPr>
      <t>Domínio A</t>
    </r>
    <r>
      <rPr>
        <sz val="14"/>
        <color rgb="FFFFFFFF"/>
        <rFont val="Calibri"/>
        <family val="2"/>
      </rPr>
      <t xml:space="preserve"> - Currículo, literacias e aprendizagens</t>
    </r>
  </si>
  <si>
    <t>N.º de alunos envolvidos</t>
  </si>
  <si>
    <t>N.º de docentes envolvidos</t>
  </si>
  <si>
    <t>N.º de Pais e EE envolvidos</t>
  </si>
  <si>
    <t>N.º de outros envolvidos</t>
  </si>
  <si>
    <t>Individual</t>
  </si>
  <si>
    <t>Com turma</t>
  </si>
  <si>
    <r>
      <rPr>
        <b/>
        <sz val="14"/>
        <color theme="0"/>
        <rFont val="Calibri (corpo)"/>
      </rPr>
      <t>Domínio B</t>
    </r>
    <r>
      <rPr>
        <sz val="14"/>
        <color rgb="FFFFFFFF"/>
        <rFont val="Calibri"/>
        <family val="2"/>
      </rPr>
      <t xml:space="preserve"> - Leitura e literacia</t>
    </r>
  </si>
  <si>
    <t xml:space="preserve">A. Currículo literacias e aprendizagem </t>
  </si>
  <si>
    <t xml:space="preserve">B. Leitura e literacia </t>
  </si>
  <si>
    <t xml:space="preserve">C. Projetos e parcerias </t>
  </si>
  <si>
    <t xml:space="preserve">D. Gestão da biblioteca escolar </t>
  </si>
  <si>
    <t xml:space="preserve">Total </t>
  </si>
  <si>
    <t>Número total de participações dos destinatários envolvidos nas atividades realizadas</t>
  </si>
  <si>
    <t>Alunos</t>
  </si>
  <si>
    <t>Docentes</t>
  </si>
  <si>
    <t>Outros</t>
  </si>
  <si>
    <t>Leitura</t>
  </si>
  <si>
    <t>Informação</t>
  </si>
  <si>
    <t>Media</t>
  </si>
  <si>
    <t>N.º de dias úteis de funcionamento da Biblioteca</t>
  </si>
  <si>
    <t>Outras</t>
  </si>
  <si>
    <t>L</t>
  </si>
  <si>
    <t>CSH</t>
  </si>
  <si>
    <t>MCE</t>
  </si>
  <si>
    <t>ET</t>
  </si>
  <si>
    <t>ACT</t>
  </si>
  <si>
    <t>ALF</t>
  </si>
  <si>
    <t>Pré-Escolar</t>
  </si>
  <si>
    <t>1.º CEB</t>
  </si>
  <si>
    <t>2.º CEB</t>
  </si>
  <si>
    <t>3.º CEB</t>
  </si>
  <si>
    <t>Ensino Secundário</t>
  </si>
  <si>
    <t>Alunos envolvidos</t>
  </si>
  <si>
    <t>Observações:</t>
  </si>
  <si>
    <t>I</t>
  </si>
  <si>
    <t>M</t>
  </si>
  <si>
    <t>Docentes envolvidos</t>
  </si>
  <si>
    <t>Área de literacia</t>
  </si>
  <si>
    <t>Área curricular e extracurricular</t>
  </si>
  <si>
    <t>Nível de impacto</t>
  </si>
  <si>
    <t>CC</t>
  </si>
  <si>
    <t>AV</t>
  </si>
  <si>
    <t>Projetos</t>
  </si>
  <si>
    <t>N.º alunos</t>
  </si>
  <si>
    <t>O</t>
  </si>
  <si>
    <t>7D</t>
  </si>
  <si>
    <t>CP</t>
  </si>
  <si>
    <t>CR</t>
  </si>
  <si>
    <t>MV</t>
  </si>
  <si>
    <t>PNA</t>
  </si>
  <si>
    <t>PNC</t>
  </si>
  <si>
    <t>Outra(s)</t>
  </si>
  <si>
    <t>7 dias com os media</t>
  </si>
  <si>
    <t>Cientificamente provável</t>
  </si>
  <si>
    <t>Clássicos em rede</t>
  </si>
  <si>
    <t>Media@ção</t>
  </si>
  <si>
    <t>Miúdos a votos</t>
  </si>
  <si>
    <t>Plano Nacional das Artes</t>
  </si>
  <si>
    <t>Plano Nacional de Cinema</t>
  </si>
  <si>
    <t>Pais e encarregados de educação</t>
  </si>
  <si>
    <t>Número de atividades articuladas com o projeto educativo</t>
  </si>
  <si>
    <t>Domínios de atuação</t>
  </si>
  <si>
    <t>Línguas</t>
  </si>
  <si>
    <t>Ciências Sociais e Humanas</t>
  </si>
  <si>
    <t>Matemática e Ciências Experimentais</t>
  </si>
  <si>
    <t>Expressões e Tecnologias</t>
  </si>
  <si>
    <t>Áreas curriculares transversais</t>
  </si>
  <si>
    <t>Áreas livres e facultativas</t>
  </si>
  <si>
    <t>Número de alunos e docentes envolvidos nas atividades</t>
  </si>
  <si>
    <t>Pré-escolar</t>
  </si>
  <si>
    <t>1º Ciclo</t>
  </si>
  <si>
    <t>2º Ciclo</t>
  </si>
  <si>
    <t>3º Ciclo</t>
  </si>
  <si>
    <t>Secundário</t>
  </si>
  <si>
    <t>Indique o número de utilizadores da biblioteca</t>
  </si>
  <si>
    <t>1. Individualmente</t>
  </si>
  <si>
    <t>PAA</t>
  </si>
  <si>
    <t>Outras situações</t>
  </si>
  <si>
    <t>Média diária</t>
  </si>
  <si>
    <t>2. Coletivamente</t>
  </si>
  <si>
    <r>
      <t>T</t>
    </r>
    <r>
      <rPr>
        <sz val="10"/>
        <color theme="1" tint="0.499984740745262"/>
        <rFont val="Calibri (corpo)"/>
      </rPr>
      <t>otal de atividades planificadas</t>
    </r>
  </si>
  <si>
    <t>Dia Mundial da Língua Portuguesa</t>
  </si>
  <si>
    <t>Mês Internacional da Biblioteca Escolar</t>
  </si>
  <si>
    <t>Semana da leitura</t>
  </si>
  <si>
    <t>Campeonato de Escrita e Ciência Criativa</t>
  </si>
  <si>
    <t>Todos Juntos Podemos Ler</t>
  </si>
  <si>
    <t>Juntos a criar</t>
  </si>
  <si>
    <t>Jornalistas em rede</t>
  </si>
  <si>
    <t>Isto também é comigo</t>
  </si>
  <si>
    <t>Newton gostava de ler</t>
  </si>
  <si>
    <t>Plano Nacional de Formação Financeira</t>
  </si>
  <si>
    <t>READ ON Portugal</t>
  </si>
  <si>
    <t>TV escolar</t>
  </si>
  <si>
    <t>Rádio escolar</t>
  </si>
  <si>
    <t>Voluntários de leitura</t>
  </si>
  <si>
    <t>aler+</t>
  </si>
  <si>
    <t>Níveis de impacto</t>
  </si>
  <si>
    <t>Aumento dos conhecimentos/capacidades dos alunos nas áreas de literacia do referencial</t>
  </si>
  <si>
    <t>Desenvolvimento de atitudes e valores nas áreas de literacia do referencial</t>
  </si>
  <si>
    <t>ECC</t>
  </si>
  <si>
    <t>DIS</t>
  </si>
  <si>
    <t>DMLP</t>
  </si>
  <si>
    <t>ITEC</t>
  </si>
  <si>
    <t>JE</t>
  </si>
  <si>
    <t>JR</t>
  </si>
  <si>
    <t>JC</t>
  </si>
  <si>
    <t>MIBE</t>
  </si>
  <si>
    <t>NGL</t>
  </si>
  <si>
    <t>PNFF</t>
  </si>
  <si>
    <t>RE</t>
  </si>
  <si>
    <t>RO</t>
  </si>
  <si>
    <t>SL</t>
  </si>
  <si>
    <t>TJPL</t>
  </si>
  <si>
    <t>TVE</t>
  </si>
  <si>
    <t>VL</t>
  </si>
  <si>
    <t>Domínio C - Projetos e parcerias</t>
  </si>
  <si>
    <t>Atividades planificadas</t>
  </si>
  <si>
    <t>Domínio D - Gestão da biblioteca escolar</t>
  </si>
  <si>
    <t>TOTAL</t>
  </si>
  <si>
    <t>Executada</t>
  </si>
  <si>
    <t>Agrupamento/ Escola não agrupada</t>
  </si>
  <si>
    <t>Número de atividades realizadas por área de literacia</t>
  </si>
  <si>
    <t>Número de atividades realizadas por área curricular e extracurricular</t>
  </si>
  <si>
    <t>Responsáveis / Dinamizadores</t>
  </si>
  <si>
    <t xml:space="preserve">N.º total  </t>
  </si>
  <si>
    <t xml:space="preserve"> Turmas</t>
  </si>
  <si>
    <t>Aulas/ sessões</t>
  </si>
  <si>
    <t>N.º participações</t>
  </si>
  <si>
    <t>N.º participações de alunos</t>
  </si>
  <si>
    <t>N.º participações de docentes</t>
  </si>
  <si>
    <t>Em turma</t>
  </si>
  <si>
    <t>Turmas</t>
  </si>
  <si>
    <t>N.º de participações</t>
  </si>
  <si>
    <t>aLer mais e melhor</t>
  </si>
  <si>
    <t>LFE</t>
  </si>
  <si>
    <t xml:space="preserve"> </t>
  </si>
  <si>
    <t>Supercharged by IA</t>
  </si>
  <si>
    <t>SAI</t>
  </si>
  <si>
    <t>Escolas</t>
  </si>
  <si>
    <t>Tipo de instalação</t>
  </si>
  <si>
    <t>Propostas RBE</t>
  </si>
  <si>
    <t>Propostas de outras instituições nacionais ou internacionais</t>
  </si>
  <si>
    <t>Propostas locais ou regionais</t>
  </si>
  <si>
    <t>1. Propostas RBE</t>
  </si>
  <si>
    <t>Dia da Internet Mais Segura</t>
  </si>
  <si>
    <t>Propostas de outras instituições nacionais e internacionais</t>
  </si>
  <si>
    <t>Propostas de outras instituiões nacionais ou internacionais</t>
  </si>
  <si>
    <t>LECBE</t>
  </si>
  <si>
    <t>P</t>
  </si>
  <si>
    <t>Nº de atividades planificadas por escola</t>
  </si>
  <si>
    <t>LIDERA</t>
  </si>
  <si>
    <t>ProLiteracias</t>
  </si>
  <si>
    <t>2. Propostas de outras instituições nacionais e internacionais</t>
  </si>
  <si>
    <t>3. Propostas locais ou regionais</t>
  </si>
  <si>
    <t>Jornal escolar</t>
  </si>
  <si>
    <t>Histórias com Ciência na Biblioteca Escolar</t>
  </si>
  <si>
    <t>PÚBLICO na Escola</t>
  </si>
  <si>
    <t>LER fora da escola</t>
  </si>
  <si>
    <t>PE</t>
  </si>
  <si>
    <t>HCBE</t>
  </si>
  <si>
    <t>Sigla</t>
  </si>
  <si>
    <r>
      <rPr>
        <b/>
        <sz val="12"/>
        <rFont val="Calibri"/>
        <family val="2"/>
        <scheme val="minor"/>
      </rPr>
      <t>Base de Dados</t>
    </r>
    <r>
      <rPr>
        <b/>
        <sz val="12"/>
        <color theme="0"/>
        <rFont val="Calibri"/>
        <family val="2"/>
        <scheme val="minor"/>
      </rPr>
      <t xml:space="preserve"> D.1 Atividades planificadas</t>
    </r>
  </si>
  <si>
    <t>N.º de ações</t>
  </si>
  <si>
    <t>N.º de sessões</t>
  </si>
  <si>
    <t>n.º de alunos envolvidos</t>
  </si>
  <si>
    <r>
      <rPr>
        <b/>
        <sz val="12"/>
        <rFont val="Calibri"/>
        <family val="2"/>
        <scheme val="minor"/>
      </rPr>
      <t>Base de dados</t>
    </r>
    <r>
      <rPr>
        <b/>
        <sz val="12"/>
        <color theme="0"/>
        <rFont val="Calibri"/>
        <family val="2"/>
        <scheme val="minor"/>
      </rPr>
      <t xml:space="preserve"> E3. Aprender com a biblioteca escolar</t>
    </r>
  </si>
  <si>
    <r>
      <rPr>
        <b/>
        <sz val="12"/>
        <rFont val="Calibri"/>
        <family val="2"/>
        <scheme val="minor"/>
      </rPr>
      <t>Base de dados</t>
    </r>
    <r>
      <rPr>
        <b/>
        <sz val="12"/>
        <color theme="0"/>
        <rFont val="Calibri"/>
        <family val="2"/>
        <scheme val="minor"/>
      </rPr>
      <t xml:space="preserve"> E1. Atividades executadas</t>
    </r>
  </si>
  <si>
    <r>
      <rPr>
        <b/>
        <sz val="12"/>
        <rFont val="Calibri"/>
        <family val="2"/>
        <scheme val="minor"/>
      </rPr>
      <t>Base de dados</t>
    </r>
    <r>
      <rPr>
        <b/>
        <sz val="12"/>
        <color theme="0"/>
        <rFont val="Calibri"/>
        <family val="2"/>
        <scheme val="minor"/>
      </rPr>
      <t xml:space="preserve"> E2. Ações</t>
    </r>
  </si>
  <si>
    <t>Aprender com a Biblioteca Escolar</t>
  </si>
  <si>
    <t>N.º de atividades realizadas</t>
  </si>
  <si>
    <t>N.º de sessões realizadas</t>
  </si>
  <si>
    <t>INFORMAÇÕES GERAIS</t>
  </si>
  <si>
    <t>ESCOLAS DO AGRUPAMENTO</t>
  </si>
  <si>
    <t>N.º</t>
  </si>
  <si>
    <t>Nome da escola</t>
  </si>
  <si>
    <t>PROJETO EDUCATIVO</t>
  </si>
  <si>
    <t>Objetivo / linha de ação</t>
  </si>
  <si>
    <t>TURMAS DO AGRUPAMENTO  |  até 150 turmas</t>
  </si>
  <si>
    <t>Escola-sigla</t>
  </si>
  <si>
    <t>Nível / ano</t>
  </si>
  <si>
    <t>Turma</t>
  </si>
  <si>
    <t>Identificação completa</t>
  </si>
  <si>
    <t>ID (fixo)</t>
  </si>
  <si>
    <t>Verificação</t>
  </si>
  <si>
    <t>T001</t>
  </si>
  <si>
    <t>T002</t>
  </si>
  <si>
    <t>T003</t>
  </si>
  <si>
    <t>T004</t>
  </si>
  <si>
    <t>T005</t>
  </si>
  <si>
    <t>T006</t>
  </si>
  <si>
    <t>T007</t>
  </si>
  <si>
    <t>T008</t>
  </si>
  <si>
    <t>T009</t>
  </si>
  <si>
    <t>T010</t>
  </si>
  <si>
    <t>T011</t>
  </si>
  <si>
    <t>T012</t>
  </si>
  <si>
    <t>T013</t>
  </si>
  <si>
    <t>T014</t>
  </si>
  <si>
    <t>T015</t>
  </si>
  <si>
    <t>T016</t>
  </si>
  <si>
    <t>T017</t>
  </si>
  <si>
    <t>T018</t>
  </si>
  <si>
    <t>T019</t>
  </si>
  <si>
    <t>T020</t>
  </si>
  <si>
    <t>T021</t>
  </si>
  <si>
    <t>T022</t>
  </si>
  <si>
    <t>T023</t>
  </si>
  <si>
    <t>T024</t>
  </si>
  <si>
    <t>T025</t>
  </si>
  <si>
    <t>T026</t>
  </si>
  <si>
    <t>T027</t>
  </si>
  <si>
    <t>T028</t>
  </si>
  <si>
    <t>T029</t>
  </si>
  <si>
    <t>T030</t>
  </si>
  <si>
    <t>T031</t>
  </si>
  <si>
    <t>T032</t>
  </si>
  <si>
    <t>T033</t>
  </si>
  <si>
    <t>T034</t>
  </si>
  <si>
    <t>T035</t>
  </si>
  <si>
    <t>T036</t>
  </si>
  <si>
    <t>T037</t>
  </si>
  <si>
    <t>T038</t>
  </si>
  <si>
    <t>T039</t>
  </si>
  <si>
    <t>T040</t>
  </si>
  <si>
    <t>T041</t>
  </si>
  <si>
    <t>T042</t>
  </si>
  <si>
    <t>T043</t>
  </si>
  <si>
    <t>T044</t>
  </si>
  <si>
    <t>T045</t>
  </si>
  <si>
    <t>T046</t>
  </si>
  <si>
    <t>T047</t>
  </si>
  <si>
    <t>T048</t>
  </si>
  <si>
    <t>T049</t>
  </si>
  <si>
    <t>T050</t>
  </si>
  <si>
    <t>T051</t>
  </si>
  <si>
    <t>T052</t>
  </si>
  <si>
    <t>T053</t>
  </si>
  <si>
    <t>T054</t>
  </si>
  <si>
    <t>T055</t>
  </si>
  <si>
    <t>T056</t>
  </si>
  <si>
    <t>T057</t>
  </si>
  <si>
    <t>T058</t>
  </si>
  <si>
    <t>T059</t>
  </si>
  <si>
    <t>T060</t>
  </si>
  <si>
    <t>T061</t>
  </si>
  <si>
    <t>T062</t>
  </si>
  <si>
    <t>T063</t>
  </si>
  <si>
    <t>T064</t>
  </si>
  <si>
    <t>T065</t>
  </si>
  <si>
    <t>T066</t>
  </si>
  <si>
    <t>T067</t>
  </si>
  <si>
    <t>T068</t>
  </si>
  <si>
    <t>T069</t>
  </si>
  <si>
    <t>T070</t>
  </si>
  <si>
    <t>T071</t>
  </si>
  <si>
    <t>T072</t>
  </si>
  <si>
    <t>T073</t>
  </si>
  <si>
    <t>T074</t>
  </si>
  <si>
    <t>T075</t>
  </si>
  <si>
    <t>T076</t>
  </si>
  <si>
    <t>T077</t>
  </si>
  <si>
    <t>T078</t>
  </si>
  <si>
    <t>T079</t>
  </si>
  <si>
    <t>T080</t>
  </si>
  <si>
    <t>T081</t>
  </si>
  <si>
    <t>T082</t>
  </si>
  <si>
    <t>T083</t>
  </si>
  <si>
    <t>T084</t>
  </si>
  <si>
    <t>T085</t>
  </si>
  <si>
    <t>T086</t>
  </si>
  <si>
    <t>T087</t>
  </si>
  <si>
    <t>T088</t>
  </si>
  <si>
    <t>T089</t>
  </si>
  <si>
    <t>T090</t>
  </si>
  <si>
    <t>T091</t>
  </si>
  <si>
    <t>T092</t>
  </si>
  <si>
    <t>T093</t>
  </si>
  <si>
    <t>T094</t>
  </si>
  <si>
    <t>T095</t>
  </si>
  <si>
    <t>T096</t>
  </si>
  <si>
    <t>T097</t>
  </si>
  <si>
    <t>T098</t>
  </si>
  <si>
    <t>T099</t>
  </si>
  <si>
    <t>T100</t>
  </si>
  <si>
    <t>T101</t>
  </si>
  <si>
    <t>T102</t>
  </si>
  <si>
    <t>T103</t>
  </si>
  <si>
    <t>T104</t>
  </si>
  <si>
    <t>T105</t>
  </si>
  <si>
    <t>T106</t>
  </si>
  <si>
    <t>T107</t>
  </si>
  <si>
    <t>T108</t>
  </si>
  <si>
    <t>T109</t>
  </si>
  <si>
    <t>T110</t>
  </si>
  <si>
    <t>T111</t>
  </si>
  <si>
    <t>T112</t>
  </si>
  <si>
    <t>T113</t>
  </si>
  <si>
    <t>T114</t>
  </si>
  <si>
    <t>T115</t>
  </si>
  <si>
    <t>T116</t>
  </si>
  <si>
    <t>T117</t>
  </si>
  <si>
    <t>T118</t>
  </si>
  <si>
    <t>T119</t>
  </si>
  <si>
    <t>T120</t>
  </si>
  <si>
    <t>T121</t>
  </si>
  <si>
    <t>T122</t>
  </si>
  <si>
    <t>T123</t>
  </si>
  <si>
    <t>T124</t>
  </si>
  <si>
    <t>T125</t>
  </si>
  <si>
    <t>T126</t>
  </si>
  <si>
    <t>T127</t>
  </si>
  <si>
    <t>T128</t>
  </si>
  <si>
    <t>T129</t>
  </si>
  <si>
    <t>T130</t>
  </si>
  <si>
    <t>T131</t>
  </si>
  <si>
    <t>T132</t>
  </si>
  <si>
    <t>T133</t>
  </si>
  <si>
    <t>T134</t>
  </si>
  <si>
    <t>T135</t>
  </si>
  <si>
    <t>T136</t>
  </si>
  <si>
    <t>T137</t>
  </si>
  <si>
    <t>T138</t>
  </si>
  <si>
    <t>T139</t>
  </si>
  <si>
    <t>T140</t>
  </si>
  <si>
    <t>T141</t>
  </si>
  <si>
    <t>T142</t>
  </si>
  <si>
    <t>T143</t>
  </si>
  <si>
    <t>T144</t>
  </si>
  <si>
    <t>T145</t>
  </si>
  <si>
    <t>T146</t>
  </si>
  <si>
    <t>T147</t>
  </si>
  <si>
    <t>T148</t>
  </si>
  <si>
    <t>T149</t>
  </si>
  <si>
    <t>T150</t>
  </si>
  <si>
    <t>T151</t>
  </si>
  <si>
    <t>T152</t>
  </si>
  <si>
    <t>T153</t>
  </si>
  <si>
    <t>T154</t>
  </si>
  <si>
    <t>T155</t>
  </si>
  <si>
    <t>T156</t>
  </si>
  <si>
    <t>T157</t>
  </si>
  <si>
    <t>T158</t>
  </si>
  <si>
    <t>T159</t>
  </si>
  <si>
    <t>T160</t>
  </si>
  <si>
    <t>T161</t>
  </si>
  <si>
    <t>T162</t>
  </si>
  <si>
    <t>T163</t>
  </si>
  <si>
    <t>T164</t>
  </si>
  <si>
    <t>T165</t>
  </si>
  <si>
    <t>T166</t>
  </si>
  <si>
    <t>T167</t>
  </si>
  <si>
    <t>T168</t>
  </si>
  <si>
    <t>T169</t>
  </si>
  <si>
    <t>T170</t>
  </si>
  <si>
    <t>T171</t>
  </si>
  <si>
    <t>T172</t>
  </si>
  <si>
    <t>T173</t>
  </si>
  <si>
    <t>T174</t>
  </si>
  <si>
    <t>T175</t>
  </si>
  <si>
    <t>T176</t>
  </si>
  <si>
    <t>T177</t>
  </si>
  <si>
    <t>T178</t>
  </si>
  <si>
    <t>T179</t>
  </si>
  <si>
    <t>T180</t>
  </si>
  <si>
    <t>T181</t>
  </si>
  <si>
    <t>T182</t>
  </si>
  <si>
    <t>T183</t>
  </si>
  <si>
    <t>T184</t>
  </si>
  <si>
    <t>T185</t>
  </si>
  <si>
    <t>T186</t>
  </si>
  <si>
    <t>T187</t>
  </si>
  <si>
    <t>T188</t>
  </si>
  <si>
    <t>T189</t>
  </si>
  <si>
    <t>T190</t>
  </si>
  <si>
    <t>T191</t>
  </si>
  <si>
    <t>T192</t>
  </si>
  <si>
    <t>T193</t>
  </si>
  <si>
    <t>T194</t>
  </si>
  <si>
    <t>T195</t>
  </si>
  <si>
    <t>T196</t>
  </si>
  <si>
    <t>T197</t>
  </si>
  <si>
    <t>T198</t>
  </si>
  <si>
    <t>T199</t>
  </si>
  <si>
    <t>T200</t>
  </si>
  <si>
    <t>Preencha os dados referentes aos estabelecimentos de ensino e os objetivos / linhas de ação do Projeto Educativo</t>
  </si>
  <si>
    <r>
      <rPr>
        <b/>
        <sz val="12"/>
        <rFont val="Calibri"/>
        <family val="2"/>
        <scheme val="minor"/>
      </rPr>
      <t>Base de dados</t>
    </r>
    <r>
      <rPr>
        <b/>
        <sz val="12"/>
        <color theme="0"/>
        <rFont val="Calibri"/>
        <family val="2"/>
        <scheme val="minor"/>
      </rPr>
      <t xml:space="preserve"> E5. Utilização da biblioteca</t>
    </r>
  </si>
  <si>
    <t>Plano Nacional de Leitura</t>
  </si>
  <si>
    <t>PNL</t>
  </si>
  <si>
    <t>Enquanto instrumento de operacionalização estratégica, o PAA deve focar-se nos objetivos a atingir e nas ações que melhor sirvam a sua concretização. Assim, deve:</t>
  </si>
  <si>
    <t xml:space="preserve">     1. responder aos objetivos e metas do Projeto Educativo do agrupamento/ escola não agrupada;</t>
  </si>
  <si>
    <t xml:space="preserve">     3. ter em conta as prioridades definidas, anualmente, pela RBE.</t>
  </si>
  <si>
    <t>Guia de apoio</t>
  </si>
  <si>
    <t>Folha 0 – Informação geral</t>
  </si>
  <si>
    <t>Preenchimento dos dados referentes aos estabelecimentos de ensino e aos objetivos/linhas de ação do Projeto Educativo.</t>
  </si>
  <si>
    <t>Folha 1 – Plano anual de atividades</t>
  </si>
  <si>
    <t>Preenchimento dos dados referentes às atividades/ações a desenvolver ao longo do ano letivo, distribuídas pelos 4 domínios do Modelo de Avaliação das Bibliotecas Escolares:</t>
  </si>
  <si>
    <t>Domínio A – Currículo, literacias e aprendizagens</t>
  </si>
  <si>
    <t>Domínio B – Leitura e literacia</t>
  </si>
  <si>
    <t>Domínio C – Projetos e parcerias</t>
  </si>
  <si>
    <t xml:space="preserve">Domínio D – Gestão da Biblioteca Escolar </t>
  </si>
  <si>
    <t>Nota:</t>
  </si>
  <si>
    <t>. No final de cada domínio, existe um campo de observações (a cinza) para utilizar em caso de necessidade. Este campo não pode ser usado para introduzir uma atividade.</t>
  </si>
  <si>
    <t>Folha 2 – Monitorização</t>
  </si>
  <si>
    <t>Campos a preencher:</t>
  </si>
  <si>
    <t>Secção Aprender com a Biblioteca Escolar</t>
  </si>
  <si>
    <t>Secção projetos</t>
  </si>
  <si>
    <t>Folha 3 – Síntese</t>
  </si>
  <si>
    <t>Base de dados 1.ª fase</t>
  </si>
  <si>
    <t>Base de dados 2.ª fase</t>
  </si>
  <si>
    <t>Folha 4 – Gráficos</t>
  </si>
  <si>
    <t>Disponibilização de gráficos relativos a atividades planificadas, sua articulação com o Projeto educativo, atividades executadas e n.º de participações dos diferentes intervenientes</t>
  </si>
  <si>
    <t>Adaptação da Grelha PAA-RBE</t>
  </si>
  <si>
    <r>
      <t xml:space="preserve">O </t>
    </r>
    <r>
      <rPr>
        <b/>
        <sz val="12"/>
        <color theme="1"/>
        <rFont val="Calibri"/>
        <family val="2"/>
        <scheme val="minor"/>
      </rPr>
      <t>Plano Anual de Atividades</t>
    </r>
    <r>
      <rPr>
        <sz val="12"/>
        <color theme="1"/>
        <rFont val="Calibri"/>
        <family val="2"/>
        <scheme val="minor"/>
      </rPr>
      <t xml:space="preserve"> (PAA) é um documento estruturante e estratégico que enquadra, em cada ano letivo, o trabalho a desenvolver pelas bibliotecas escolares de um agrupamento ou pela biblioteca de uma escola não agrupada.</t>
    </r>
  </si>
  <si>
    <r>
      <t xml:space="preserve">     2. seguir as linhas de atuação definidas pela RBE no  </t>
    </r>
    <r>
      <rPr>
        <i/>
        <sz val="12"/>
        <color theme="1"/>
        <rFont val="Calibri"/>
        <family val="2"/>
        <scheme val="minor"/>
      </rPr>
      <t>Modelo  de  avaliação  da biblioteca escolar</t>
    </r>
    <r>
      <rPr>
        <sz val="12"/>
        <color theme="1"/>
        <rFont val="Calibri"/>
        <family val="2"/>
        <scheme val="minor"/>
      </rPr>
      <t xml:space="preserve"> e nos  demais documentos orientadores;</t>
    </r>
  </si>
  <si>
    <r>
      <t xml:space="preserve">Reconhecendo o papel central das bibliotecas na promoção das aprendizagens, da leitura, da literacia informacional e mediática e na dinamização da comunidade educativa, a Rede de Bibliotecas Escolares (RBE) recomenda que o PAA das bibliotecas seja </t>
    </r>
    <r>
      <rPr>
        <b/>
        <sz val="12"/>
        <color theme="1"/>
        <rFont val="Calibri"/>
        <family val="2"/>
        <scheme val="minor"/>
      </rPr>
      <t>integrado no Plano Anual de Atividades do Agrupamento</t>
    </r>
    <r>
      <rPr>
        <sz val="12"/>
        <color theme="1"/>
        <rFont val="Calibri"/>
        <family val="2"/>
        <scheme val="minor"/>
      </rPr>
      <t>, refletindo a articulação e a colaboração com as diferentes estruturas educativas e pedagógicas.</t>
    </r>
  </si>
  <si>
    <r>
      <t xml:space="preserve">No caso dos Agrupamentos de Escolas, o PAA deverá contemplar </t>
    </r>
    <r>
      <rPr>
        <b/>
        <sz val="12"/>
        <color theme="1"/>
        <rFont val="Calibri"/>
        <family val="2"/>
        <scheme val="minor"/>
      </rPr>
      <t>a ação conjunta das bibliotecas escolares nas diferentes escolas</t>
    </r>
    <r>
      <rPr>
        <sz val="12"/>
        <color theme="1"/>
        <rFont val="Calibri"/>
        <family val="2"/>
        <scheme val="minor"/>
      </rPr>
      <t xml:space="preserve"> (com qualquer tipologia de biblioteca instalada ou ainda a aguardar intervenção), salvaguardando, simultaneamente, as especificidades, necessidades e características de cada estabelecimento de ensino e respetiva comunidade educativa.</t>
    </r>
  </si>
  <si>
    <r>
      <t xml:space="preserve">Para que possa ser assumido como um instrumento orientador e integrador da ação do agrupamento, o PAA deverá ser objeto de discussão, aprovação e </t>
    </r>
    <r>
      <rPr>
        <b/>
        <sz val="12"/>
        <color theme="1"/>
        <rFont val="Calibri"/>
        <family val="2"/>
        <scheme val="minor"/>
      </rPr>
      <t>acompanhamento sistemático</t>
    </r>
    <r>
      <rPr>
        <sz val="12"/>
        <color theme="1"/>
        <rFont val="Calibri"/>
        <family val="2"/>
        <scheme val="minor"/>
      </rPr>
      <t xml:space="preserve"> pelas diferentes estruturas pedagógicas e educativas.</t>
    </r>
  </si>
  <si>
    <r>
      <t xml:space="preserve">Para apoiar a operacionalização e monitorização do PAA da(s) biblioteca(s), a RBE propõe a utilização do </t>
    </r>
    <r>
      <rPr>
        <b/>
        <sz val="12"/>
        <color theme="1"/>
        <rFont val="Calibri"/>
        <family val="2"/>
        <scheme val="minor"/>
      </rPr>
      <t>modelo PAA-RBE</t>
    </r>
    <r>
      <rPr>
        <sz val="12"/>
        <color theme="1"/>
        <rFont val="Calibri"/>
        <family val="2"/>
        <scheme val="minor"/>
      </rPr>
      <t xml:space="preserve">, que pode ser alterado e </t>
    </r>
    <r>
      <rPr>
        <b/>
        <sz val="12"/>
        <color theme="1"/>
        <rFont val="Calibri"/>
        <family val="2"/>
        <scheme val="minor"/>
      </rPr>
      <t>adaptado às necessidades</t>
    </r>
    <r>
      <rPr>
        <sz val="12"/>
        <color theme="1"/>
        <rFont val="Calibri"/>
        <family val="2"/>
        <scheme val="minor"/>
      </rPr>
      <t xml:space="preserve"> de cada agrupamento/ escola não agrupada.</t>
    </r>
  </si>
  <si>
    <t>Contextualização</t>
  </si>
  <si>
    <t>Preenchimento dos dados referentes à concretização das atividades/ações desenvolvidas.</t>
  </si>
  <si>
    <t>Campos de preenchimento automático (a cinza): Atividades planificadas / PM T Projeto Educativo / N.º de participações de turmas/ N.º de participações de alunos e docentes quer individualmente quer em contexto de turma.</t>
  </si>
  <si>
    <t xml:space="preserve">      1. Listar o nome de todos estabelecimentos de ensino pela ordem que pretende que apareçam na grelha do PAA</t>
  </si>
  <si>
    <r>
      <t xml:space="preserve">      2. Selecionar o tipo de instalação (</t>
    </r>
    <r>
      <rPr>
        <i/>
        <sz val="12"/>
        <color rgb="FF7F7F7F"/>
        <rFont val="Calibri"/>
        <family val="2"/>
        <scheme val="minor"/>
      </rPr>
      <t>Biblioteca escolar/Ponto de biblioteca/Estação de Livros ou A aguardar intervenção</t>
    </r>
    <r>
      <rPr>
        <sz val="12"/>
        <color rgb="FF404040"/>
        <rFont val="Calibri"/>
        <family val="2"/>
        <scheme val="minor"/>
      </rPr>
      <t>)</t>
    </r>
  </si>
  <si>
    <t xml:space="preserve">      3. Substituir o número pela sigla da Escola ou Biblioteca. Esta sigla vai aparecer na grelha do PAA e permite identificar quais as atividades em cada estabelecimento de ensino.</t>
  </si>
  <si>
    <t xml:space="preserve">      4. Listar os objetivos do Projeto educativo na redação usada no Plano anual de Atividade dos Agrupamento/Escola não agrupada</t>
  </si>
  <si>
    <t>1.     A coluna inicial é preenchida automaticamente</t>
  </si>
  <si>
    <t>2.     Preencher os dados apenas para as atividades assinalas com ■</t>
  </si>
  <si>
    <t>1.     Para as atividades incorporadas em projetos/ações em parceria, assinalar os projetos/iniciativas a que estão ligadas</t>
  </si>
  <si>
    <t>2.     Uma mesma atividade pode estar ligada em simultâneo a diferentes tipos de iniciativas (Propostas RBE/Propostas de outras instituições nacionais e internacionais/Propostas locais ou regionais)</t>
  </si>
  <si>
    <r>
      <t xml:space="preserve">. Para permitir utilização pela generalidade das unidades orgânicas, em alguns campos, o modelo integra, na maioria dos casos, um número de colunas e linhas excessivo. Sugere-se que a </t>
    </r>
    <r>
      <rPr>
        <b/>
        <sz val="12"/>
        <color theme="1"/>
        <rFont val="Calibri"/>
        <family val="2"/>
        <scheme val="minor"/>
      </rPr>
      <t>colunas e linhas em excesso sejam ocultadas</t>
    </r>
    <r>
      <rPr>
        <sz val="12"/>
        <color theme="1"/>
        <rFont val="Calibri"/>
        <family val="2"/>
        <scheme val="minor"/>
      </rPr>
      <t>, de forma a preservar as fórmulas em uso e não perturbar o visionamento dos diferentes campos.</t>
    </r>
  </si>
  <si>
    <t>. Para criar novas linhas, deve selecionar-se uma linha igual à que se pretende acrescentar, que esteja em branco, clicar em copiar e depois em "inserir". Sempre que se inserir uma linha nova no PAA terá de ser inserida também uma nova linha correspondente na página de monotorização.</t>
  </si>
  <si>
    <t>. Para criar novas colunas, deve selecionar-se uma coluna igual à que se pretende acrescentar, que esteja em branco, clicar em copiar e depois em "inserir". Sempre que inserir uma coluna nova no PAA terá de a inserir também na página de monotorização.</t>
  </si>
  <si>
    <t>. Caso se pretenda apagar linhas, é necessário selecionar lateralmente a linha e no menu base clicar em "eliminar".</t>
  </si>
  <si>
    <t>. Caso se pretenda apagar colunas, é necessário selecionar verticalmente a coluna e no menu base clicar em "eliminar".</t>
  </si>
  <si>
    <r>
      <rPr>
        <b/>
        <sz val="9"/>
        <color rgb="FFF6543B"/>
        <rFont val="Calibri"/>
        <family val="2"/>
        <scheme val="minor"/>
      </rPr>
      <t>N.º de alunos envolvidos</t>
    </r>
    <r>
      <rPr>
        <sz val="9"/>
        <color rgb="FFFF0000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>= Total de alunos que particparam no projeto contados uma única vez, independentement do n.º de ações e sessões em que participaram</t>
    </r>
  </si>
  <si>
    <r>
      <t>1. </t>
    </r>
    <r>
      <rPr>
        <b/>
        <sz val="12"/>
        <color theme="1"/>
        <rFont val="Calibri"/>
        <family val="2"/>
        <scheme val="minor"/>
      </rPr>
      <t>Objetivos</t>
    </r>
    <r>
      <rPr>
        <sz val="12"/>
        <color theme="1"/>
        <rFont val="Calibri"/>
        <family val="2"/>
        <scheme val="minor"/>
      </rPr>
      <t xml:space="preserve"> - Específicos, pertinentes, exequíveis e mobilizadores, isto é, capazes de responder aos desafios e prioridades do Projeto educativo do agrupamento/ escola não agrupada e às linhas de orientação estratégicas definidas pela RBE.</t>
    </r>
  </si>
  <si>
    <r>
      <t xml:space="preserve">2. </t>
    </r>
    <r>
      <rPr>
        <b/>
        <sz val="12"/>
        <color theme="1"/>
        <rFont val="Calibri"/>
        <family val="2"/>
        <scheme val="minor"/>
      </rPr>
      <t>Atividades</t>
    </r>
    <r>
      <rPr>
        <sz val="12"/>
        <color theme="1"/>
        <rFont val="Calibri"/>
        <family val="2"/>
        <scheme val="minor"/>
      </rPr>
      <t xml:space="preserve"> - Inovadoras e significativas, equacionadas para um determinado público-alvo e em sintonia com os objetivos específicos a atingir. Devem ser identificadas com um título e uma pequena descrição.</t>
    </r>
  </si>
  <si>
    <r>
      <t xml:space="preserve">3. </t>
    </r>
    <r>
      <rPr>
        <b/>
        <sz val="12"/>
        <color theme="1"/>
        <rFont val="Calibri"/>
        <family val="2"/>
        <scheme val="minor"/>
      </rPr>
      <t>PM</t>
    </r>
    <r>
      <rPr>
        <sz val="12"/>
        <color theme="1"/>
        <rFont val="Calibri"/>
        <family val="2"/>
        <scheme val="minor"/>
      </rPr>
      <t xml:space="preserve"> - Assinala as atividades/ações que se enquadram no plano de melhoria elaborado em 2025/26 e que ainda está em execução</t>
    </r>
  </si>
  <si>
    <r>
      <t xml:space="preserve">4. </t>
    </r>
    <r>
      <rPr>
        <b/>
        <sz val="12"/>
        <color theme="1"/>
        <rFont val="Calibri"/>
        <family val="2"/>
        <scheme val="minor"/>
      </rPr>
      <t>AcBE</t>
    </r>
    <r>
      <rPr>
        <sz val="12"/>
        <color theme="1"/>
        <rFont val="Calibri"/>
        <family val="2"/>
        <scheme val="minor"/>
      </rPr>
      <t xml:space="preserve"> - Assinala as atividades que se encontram enquadradas pelo Referencial Aprender com a Biblioteca Escolar</t>
    </r>
  </si>
  <si>
    <r>
      <t xml:space="preserve">5. </t>
    </r>
    <r>
      <rPr>
        <b/>
        <sz val="12"/>
        <color theme="1"/>
        <rFont val="Calibri"/>
        <family val="2"/>
        <scheme val="minor"/>
      </rPr>
      <t>Responsáveis/ dinamizadores</t>
    </r>
    <r>
      <rPr>
        <sz val="12"/>
        <color theme="1"/>
        <rFont val="Calibri"/>
        <family val="2"/>
        <scheme val="minor"/>
      </rPr>
      <t xml:space="preserve"> - Pessoas ou entidades que concebem, propõem e podem, em determinadas situações, operacionalizar as atividades e os dinamizadores que as executam.</t>
    </r>
  </si>
  <si>
    <r>
      <t xml:space="preserve">6. </t>
    </r>
    <r>
      <rPr>
        <b/>
        <sz val="12"/>
        <color theme="1"/>
        <rFont val="Calibri"/>
        <family val="2"/>
        <scheme val="minor"/>
      </rPr>
      <t>Público-alvo</t>
    </r>
    <r>
      <rPr>
        <sz val="12"/>
        <color theme="1"/>
        <rFont val="Calibri"/>
        <family val="2"/>
        <scheme val="minor"/>
      </rPr>
      <t xml:space="preserve"> - Destinatários das atividades, especificados de acordo com os objetivos e a natureza da atividade, evitando generalizações.</t>
    </r>
  </si>
  <si>
    <r>
      <t>7. </t>
    </r>
    <r>
      <rPr>
        <b/>
        <sz val="12"/>
        <color theme="1"/>
        <rFont val="Calibri"/>
        <family val="2"/>
        <scheme val="minor"/>
      </rPr>
      <t>Calendarização</t>
    </r>
    <r>
      <rPr>
        <sz val="12"/>
        <color theme="1"/>
        <rFont val="Calibri"/>
        <family val="2"/>
        <scheme val="minor"/>
      </rPr>
      <t xml:space="preserve"> - Tempo e a extensão em que cada atividade se desenvolve, evitando formulações como “ao longo do ano letivo”</t>
    </r>
  </si>
  <si>
    <r>
      <t>8. </t>
    </r>
    <r>
      <rPr>
        <b/>
        <sz val="12"/>
        <color theme="1"/>
        <rFont val="Calibri"/>
        <family val="2"/>
        <scheme val="minor"/>
      </rPr>
      <t>Projeto Educativo</t>
    </r>
    <r>
      <rPr>
        <sz val="12"/>
        <color theme="1"/>
        <rFont val="Calibri"/>
        <family val="2"/>
        <scheme val="minor"/>
      </rPr>
      <t xml:space="preserve"> - Assinala o(s) objetivos(s) do Projeto Educativo para o(s) qual/quais a atividade contribui, tendo por base a ordem da sua inserção na folha de informação geral</t>
    </r>
  </si>
  <si>
    <r>
      <t>9. </t>
    </r>
    <r>
      <rPr>
        <b/>
        <sz val="12"/>
        <color theme="1"/>
        <rFont val="Calibri"/>
        <family val="2"/>
        <scheme val="minor"/>
      </rPr>
      <t>Recursos</t>
    </r>
    <r>
      <rPr>
        <sz val="12"/>
        <color theme="1"/>
        <rFont val="Calibri"/>
        <family val="2"/>
        <scheme val="minor"/>
      </rPr>
      <t xml:space="preserve"> - Espaços (quando fora da biblioteca), equipamentos, documentos e outros materiais necessário à realização da atividade.</t>
    </r>
  </si>
  <si>
    <r>
      <t>10. </t>
    </r>
    <r>
      <rPr>
        <b/>
        <sz val="12"/>
        <color theme="1"/>
        <rFont val="Calibri"/>
        <family val="2"/>
        <scheme val="minor"/>
      </rPr>
      <t>Orçamento</t>
    </r>
    <r>
      <rPr>
        <sz val="12"/>
        <color theme="1"/>
        <rFont val="Calibri"/>
        <family val="2"/>
        <scheme val="minor"/>
      </rPr>
      <t xml:space="preserve"> - Estimativa dos custos inerentes à concretização dos projetos/ atividades. Nos casos de projetos financiados identificar a fonte de financiamento (por exemplo, RBE: aLer mais e melhor; PNL: 10 minutos a ler).</t>
    </r>
  </si>
  <si>
    <r>
      <t>11. </t>
    </r>
    <r>
      <rPr>
        <b/>
        <sz val="12"/>
        <color theme="1"/>
        <rFont val="Calibri"/>
        <family val="2"/>
        <scheme val="minor"/>
      </rPr>
      <t>Escolas</t>
    </r>
    <r>
      <rPr>
        <sz val="12"/>
        <color theme="1"/>
        <rFont val="Calibri"/>
        <family val="2"/>
        <scheme val="minor"/>
      </rPr>
      <t xml:space="preserve"> - Assinala a(s) escola(as) onde a atividade vai ser realizada.</t>
    </r>
  </si>
  <si>
    <t>3. Sessões - Contabiliza o n.º de sessões realizadas com cada turma</t>
  </si>
  <si>
    <t>6. N.º de outros</t>
  </si>
  <si>
    <r>
      <t>1. </t>
    </r>
    <r>
      <rPr>
        <b/>
        <sz val="12"/>
        <color rgb="FF404040"/>
        <rFont val="Calibri"/>
        <family val="2"/>
        <scheme val="minor"/>
      </rPr>
      <t>Executada</t>
    </r>
    <r>
      <rPr>
        <sz val="12"/>
        <color rgb="FF404040"/>
        <rFont val="Calibri"/>
        <family val="2"/>
        <scheme val="minor"/>
      </rPr>
      <t xml:space="preserve"> - Assinala se a atividade foi executada e determina a contabilização dos dados</t>
    </r>
  </si>
  <si>
    <r>
      <t>2. </t>
    </r>
    <r>
      <rPr>
        <b/>
        <sz val="12"/>
        <color rgb="FF404040"/>
        <rFont val="Calibri"/>
        <family val="2"/>
        <scheme val="minor"/>
      </rPr>
      <t>Turmas</t>
    </r>
    <r>
      <rPr>
        <sz val="12"/>
        <color rgb="FF404040"/>
        <rFont val="Calibri"/>
        <family val="2"/>
        <scheme val="minor"/>
      </rPr>
      <t xml:space="preserve"> - Contabiliza o n.º de turmas que participaram na atividade</t>
    </r>
  </si>
  <si>
    <r>
      <t>4. </t>
    </r>
    <r>
      <rPr>
        <b/>
        <sz val="12"/>
        <color rgb="FF404040"/>
        <rFont val="Calibri"/>
        <family val="2"/>
        <scheme val="minor"/>
      </rPr>
      <t>N.º de alunos envolvidos</t>
    </r>
    <r>
      <rPr>
        <sz val="12"/>
        <color rgb="FF404040"/>
        <rFont val="Calibri"/>
        <family val="2"/>
        <scheme val="minor"/>
      </rPr>
      <t xml:space="preserve"> - Contabiliza os alunos envolvidos em contexto turma (total de alunos das turmas envolvidas) e individualmente</t>
    </r>
  </si>
  <si>
    <r>
      <t>5. </t>
    </r>
    <r>
      <rPr>
        <b/>
        <sz val="12"/>
        <color rgb="FF404040"/>
        <rFont val="Calibri"/>
        <family val="2"/>
        <scheme val="minor"/>
      </rPr>
      <t>N.º de docentes envolvidos</t>
    </r>
    <r>
      <rPr>
        <sz val="12"/>
        <color rgb="FF404040"/>
        <rFont val="Calibri"/>
        <family val="2"/>
        <scheme val="minor"/>
      </rPr>
      <t xml:space="preserve"> - Contabiliza os docentes envolvidos em contexto turma e individualmente - N.º de Pais e Encarregados de Educação </t>
    </r>
  </si>
  <si>
    <t>· D1 Atividades planificadas</t>
  </si>
  <si>
    <t>· E1 Atividades executadas</t>
  </si>
  <si>
    <t>· E2 Ações</t>
  </si>
  <si>
    <r>
      <t xml:space="preserve">o Preencher a coluna referente aos alunos envolvidos  </t>
    </r>
    <r>
      <rPr>
        <b/>
        <sz val="12"/>
        <color rgb="FF404040"/>
        <rFont val="Calibri"/>
        <family val="2"/>
        <scheme val="minor"/>
      </rPr>
      <t>contabilizando uma única vez</t>
    </r>
    <r>
      <rPr>
        <sz val="12"/>
        <color rgb="FF404040"/>
        <rFont val="Calibri"/>
        <family val="2"/>
        <scheme val="minor"/>
      </rPr>
      <t xml:space="preserve"> os alunos envolvidos em cada projeto/iniciativa, independentemente do número de ações e sessões em que participaram,</t>
    </r>
  </si>
  <si>
    <t>· E3 Aprender com a biblioteca escolas</t>
  </si>
  <si>
    <t>· E5 Utilização da biblioteca</t>
  </si>
  <si>
    <t>o  Preencher o n.º de dias úteis de funcionamento da biblioteca</t>
  </si>
  <si>
    <r>
      <t xml:space="preserve">o  Preencher a coluna </t>
    </r>
    <r>
      <rPr>
        <i/>
        <sz val="12"/>
        <color rgb="FF404040"/>
        <rFont val="Calibri"/>
        <family val="2"/>
        <scheme val="minor"/>
      </rPr>
      <t>Outras situações</t>
    </r>
    <r>
      <rPr>
        <sz val="12"/>
        <color rgb="FF404040"/>
        <rFont val="Calibri"/>
        <family val="2"/>
        <scheme val="minor"/>
      </rPr>
      <t xml:space="preserve"> com os dados de utilização da biblioteca não contabilizadas pela monitorização do PAA.</t>
    </r>
  </si>
  <si>
    <t>Disponibilização de dados para apoio ao preenchimento da Base de Dados</t>
  </si>
  <si>
    <r>
      <t xml:space="preserve">. O ficheiro, em formato .xlsx, encontra-se protegido por palavra-chave, de forma a preservar a formatação das células e as fórmulas existentes. Caso seja necessário  adaptar a grelha, é preciso desbloquear as a(s) folha(s), utilizando-se o código: </t>
    </r>
    <r>
      <rPr>
        <b/>
        <sz val="12"/>
        <rFont val="Calibri"/>
        <family val="2"/>
        <scheme val="minor"/>
      </rPr>
      <t>PAA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</si>
</sst>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5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4"/>
      <color rgb="FFFFFFFF"/>
      <name val="Calibri"/>
      <family val="2"/>
      <scheme val="minor"/>
    </font>
    <font>
      <b/>
      <sz val="14"/>
      <color theme="0"/>
      <name val="Calibri (corpo)"/>
    </font>
    <font>
      <sz val="12"/>
      <color theme="1" tint="0.499984740745262"/>
      <name val="Calibri"/>
      <family val="2"/>
      <scheme val="minor"/>
    </font>
    <font>
      <sz val="12"/>
      <color rgb="FF011893"/>
      <name val="Calibri"/>
      <family val="2"/>
      <scheme val="minor"/>
    </font>
    <font>
      <sz val="12"/>
      <color theme="1" tint="0.249977111117893"/>
      <name val="Calibri"/>
      <family val="2"/>
      <scheme val="minor"/>
    </font>
    <font>
      <b/>
      <sz val="12"/>
      <color theme="1" tint="0.249977111117893"/>
      <name val="Calibri"/>
      <family val="2"/>
      <scheme val="minor"/>
    </font>
    <font>
      <sz val="12"/>
      <color rgb="FF009051"/>
      <name val="Calibri"/>
      <family val="2"/>
      <scheme val="minor"/>
    </font>
    <font>
      <sz val="12"/>
      <color rgb="FFDE2E6B"/>
      <name val="Calibri"/>
      <family val="2"/>
      <scheme val="minor"/>
    </font>
    <font>
      <sz val="12"/>
      <color rgb="FFFF7300"/>
      <name val="Calibri"/>
      <family val="2"/>
      <scheme val="minor"/>
    </font>
    <font>
      <sz val="11"/>
      <color rgb="FFFF7300"/>
      <name val="Calibri"/>
      <family val="2"/>
      <scheme val="minor"/>
    </font>
    <font>
      <sz val="11"/>
      <color rgb="FFDE2E6B"/>
      <name val="Calibri"/>
      <family val="2"/>
      <scheme val="minor"/>
    </font>
    <font>
      <sz val="11"/>
      <color rgb="FF009051"/>
      <name val="Calibri"/>
      <family val="2"/>
      <scheme val="minor"/>
    </font>
    <font>
      <sz val="11"/>
      <color rgb="FF011893"/>
      <name val="Calibri"/>
      <family val="2"/>
      <scheme val="minor"/>
    </font>
    <font>
      <sz val="11"/>
      <color rgb="FF00206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0" tint="-0.499984740745262"/>
      <name val="Calibri"/>
      <family val="2"/>
      <scheme val="minor"/>
    </font>
    <font>
      <sz val="9"/>
      <color theme="0" tint="-0.499984740745262"/>
      <name val="Calibri"/>
      <family val="2"/>
      <scheme val="minor"/>
    </font>
    <font>
      <sz val="9"/>
      <color theme="1"/>
      <name val="Calibri (corpo)"/>
    </font>
    <font>
      <i/>
      <sz val="9"/>
      <color theme="0" tint="-0.499984740745262"/>
      <name val="Calibri"/>
      <family val="2"/>
      <scheme val="minor"/>
    </font>
    <font>
      <sz val="9"/>
      <color rgb="FF0070C0"/>
      <name val="Calibri"/>
      <family val="2"/>
      <scheme val="minor"/>
    </font>
    <font>
      <sz val="9"/>
      <color rgb="FF00B05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3F3F3F"/>
      <name val="Calibri"/>
      <family val="2"/>
    </font>
    <font>
      <sz val="12"/>
      <color rgb="FF3F3F3F"/>
      <name val="Calibri"/>
      <family val="2"/>
    </font>
    <font>
      <sz val="9"/>
      <color theme="1"/>
      <name val="Calibri"/>
      <family val="2"/>
    </font>
    <font>
      <sz val="14"/>
      <color rgb="FFFFFFFF"/>
      <name val="Calibri"/>
      <family val="2"/>
    </font>
    <font>
      <b/>
      <sz val="14"/>
      <color rgb="FFFFFFFF"/>
      <name val="Calibri"/>
      <family val="2"/>
    </font>
    <font>
      <sz val="12"/>
      <name val="Calibri"/>
      <family val="2"/>
    </font>
    <font>
      <sz val="11"/>
      <color theme="1"/>
      <name val="Calibri"/>
      <family val="2"/>
    </font>
    <font>
      <sz val="9"/>
      <color rgb="FF00B050"/>
      <name val="Calibri"/>
      <family val="2"/>
    </font>
    <font>
      <sz val="11"/>
      <color rgb="FF011893"/>
      <name val="Calibri"/>
      <family val="2"/>
    </font>
    <font>
      <sz val="11"/>
      <color rgb="FF009051"/>
      <name val="Calibri"/>
      <family val="2"/>
    </font>
    <font>
      <sz val="9"/>
      <color rgb="FFDE2E6B"/>
      <name val="Calibri"/>
      <family val="2"/>
    </font>
    <font>
      <sz val="11"/>
      <color rgb="FFDE2E6B"/>
      <name val="Calibri"/>
      <family val="2"/>
    </font>
    <font>
      <sz val="9"/>
      <color rgb="FFFF7300"/>
      <name val="Calibri"/>
      <family val="2"/>
    </font>
    <font>
      <sz val="9"/>
      <color rgb="FF011893"/>
      <name val="Calibri"/>
      <family val="2"/>
      <scheme val="minor"/>
    </font>
    <font>
      <sz val="9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9"/>
      <color theme="0"/>
      <name val="Calibri"/>
      <family val="2"/>
      <scheme val="minor"/>
    </font>
    <font>
      <sz val="12"/>
      <color theme="0"/>
      <name val="Calibri"/>
      <family val="2"/>
    </font>
    <font>
      <sz val="12"/>
      <color theme="0"/>
      <name val="Calibri"/>
      <family val="2"/>
      <scheme val="minor"/>
    </font>
    <font>
      <sz val="11"/>
      <color theme="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theme="0"/>
      <name val="Calibri"/>
      <family val="2"/>
      <scheme val="minor"/>
    </font>
    <font>
      <sz val="10"/>
      <color rgb="FF011893"/>
      <name val="Calibri"/>
      <family val="2"/>
      <scheme val="minor"/>
    </font>
    <font>
      <sz val="9"/>
      <color theme="1" tint="0.49998474074526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0070C0"/>
      <name val="Calibri"/>
      <family val="2"/>
      <scheme val="minor"/>
    </font>
    <font>
      <sz val="9"/>
      <color indexed="81"/>
      <name val="Calibri Light"/>
      <family val="2"/>
      <scheme val="major"/>
    </font>
    <font>
      <b/>
      <sz val="6"/>
      <color rgb="FF0070C0"/>
      <name val="Calibri"/>
      <family val="2"/>
      <scheme val="minor"/>
    </font>
    <font>
      <b/>
      <sz val="8"/>
      <color rgb="FF0070C0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rgb="FF009051"/>
      <name val="Calibri"/>
      <family val="2"/>
      <scheme val="minor"/>
    </font>
    <font>
      <sz val="10"/>
      <color rgb="FF009051"/>
      <name val="Calibri"/>
      <family val="2"/>
      <scheme val="minor"/>
    </font>
    <font>
      <sz val="10"/>
      <color theme="1" tint="0.499984740745262"/>
      <name val="Calibri"/>
      <family val="2"/>
      <scheme val="minor"/>
    </font>
    <font>
      <sz val="9"/>
      <color rgb="FFDE2E6B"/>
      <name val="Calibri"/>
      <family val="2"/>
      <scheme val="minor"/>
    </font>
    <font>
      <sz val="9"/>
      <color rgb="FFFF7300"/>
      <name val="Calibri"/>
      <family val="2"/>
      <scheme val="minor"/>
    </font>
    <font>
      <sz val="10"/>
      <color theme="1" tint="0.499984740745262"/>
      <name val="Calibri (corpo)"/>
    </font>
    <font>
      <b/>
      <sz val="12"/>
      <color theme="1" tint="0.499984740745262"/>
      <name val="Calibri"/>
      <family val="2"/>
    </font>
    <font>
      <sz val="12"/>
      <color theme="1" tint="0.499984740745262"/>
      <name val="Calibri"/>
      <family val="2"/>
    </font>
    <font>
      <sz val="9"/>
      <color rgb="FF009051"/>
      <name val="Calibri"/>
      <family val="2"/>
    </font>
    <font>
      <sz val="9"/>
      <color theme="0" tint="-4.9989318521683403E-2"/>
      <name val="Calibri"/>
      <family val="2"/>
      <scheme val="minor"/>
    </font>
    <font>
      <sz val="11"/>
      <color rgb="FFFF7300"/>
      <name val="Calibri"/>
      <family val="2"/>
    </font>
    <font>
      <sz val="12"/>
      <color rgb="FF011893"/>
      <name val="Calibri"/>
      <family val="2"/>
    </font>
    <font>
      <sz val="10"/>
      <color rgb="FFDE2E6B"/>
      <name val="Calibri"/>
      <family val="2"/>
      <scheme val="minor"/>
    </font>
    <font>
      <sz val="10"/>
      <color rgb="FFFF7300"/>
      <name val="Calibri"/>
      <family val="2"/>
      <scheme val="minor"/>
    </font>
    <font>
      <sz val="9"/>
      <color rgb="FF011893"/>
      <name val="Calibri"/>
      <family val="2"/>
    </font>
    <font>
      <sz val="8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2"/>
      <color theme="0" tint="-4.9989318521683403E-2"/>
      <name val="Calibri"/>
      <family val="2"/>
    </font>
    <font>
      <b/>
      <sz val="11"/>
      <color rgb="FFFFFFFF"/>
      <name val="Calibri"/>
      <family val="2"/>
      <scheme val="minor"/>
    </font>
    <font>
      <sz val="9"/>
      <color theme="1" tint="0.499984740745262"/>
      <name val="Calibri"/>
      <family val="2"/>
    </font>
    <font>
      <sz val="11"/>
      <color rgb="FF00B050"/>
      <name val="Calibri"/>
      <family val="2"/>
      <scheme val="minor"/>
    </font>
    <font>
      <sz val="8"/>
      <color theme="1" tint="0.499984740745262"/>
      <name val="Calibri"/>
      <family val="2"/>
      <scheme val="minor"/>
    </font>
    <font>
      <sz val="10"/>
      <color rgb="FFE82E38"/>
      <name val="Calibri"/>
      <family val="2"/>
      <scheme val="minor"/>
    </font>
    <font>
      <sz val="9"/>
      <color rgb="FFE82E38"/>
      <name val="Calibri"/>
      <family val="2"/>
      <scheme val="minor"/>
    </font>
    <font>
      <sz val="12"/>
      <color rgb="FFE82E38"/>
      <name val="Calibri"/>
      <family val="2"/>
      <scheme val="minor"/>
    </font>
    <font>
      <b/>
      <sz val="12"/>
      <name val="Calibri"/>
      <family val="2"/>
      <scheme val="minor"/>
    </font>
    <font>
      <sz val="9"/>
      <color rgb="FFFF0000"/>
      <name val="Calibri"/>
      <family val="2"/>
      <scheme val="minor"/>
    </font>
    <font>
      <sz val="12"/>
      <color rgb="FF404040"/>
      <name val="Calibri"/>
      <family val="2"/>
    </font>
    <font>
      <b/>
      <sz val="12"/>
      <color rgb="FF0645AD"/>
      <name val="Calibri"/>
      <family val="2"/>
    </font>
    <font>
      <sz val="12"/>
      <color rgb="FF0645AD"/>
      <name val="Calibri"/>
      <family val="2"/>
    </font>
    <font>
      <sz val="12"/>
      <color rgb="FF666666"/>
      <name val="Calibri"/>
      <family val="2"/>
    </font>
    <font>
      <sz val="9"/>
      <color rgb="FF404040"/>
      <name val="Calibri"/>
      <family val="2"/>
    </font>
    <font>
      <b/>
      <sz val="12"/>
      <color theme="0"/>
      <name val="Calibri"/>
      <family val="2"/>
    </font>
    <font>
      <sz val="12"/>
      <color theme="1"/>
      <name val="Aptos"/>
      <family val="2"/>
    </font>
    <font>
      <b/>
      <sz val="14"/>
      <color theme="1"/>
      <name val="Aptos"/>
      <family val="2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color rgb="FFF6543B"/>
      <name val="Calibri"/>
      <family val="2"/>
      <scheme val="minor"/>
    </font>
    <font>
      <sz val="12"/>
      <color rgb="FF40404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rgb="FF404040"/>
      <name val="Calibri"/>
      <family val="2"/>
      <scheme val="minor"/>
    </font>
    <font>
      <i/>
      <sz val="12"/>
      <color rgb="FF404040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2"/>
      <color rgb="FFFF7300"/>
      <name val="Calibri"/>
      <family val="2"/>
      <scheme val="minor"/>
    </font>
    <font>
      <b/>
      <sz val="9"/>
      <color rgb="FFF6543B"/>
      <name val="Calibri"/>
      <family val="2"/>
      <scheme val="minor"/>
    </font>
    <font>
      <sz val="12"/>
      <name val="Calibri"/>
      <family val="2"/>
      <scheme val="minor"/>
    </font>
    <font>
      <b/>
      <i/>
      <sz val="12"/>
      <color rgb="FFF6543B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E2E6B"/>
        <bgColor indexed="64"/>
      </patternFill>
    </fill>
    <fill>
      <patternFill patternType="solid">
        <fgColor rgb="FFFF730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00B0F0"/>
        <bgColor rgb="FF00B0F0"/>
      </patternFill>
    </fill>
    <fill>
      <patternFill patternType="solid">
        <fgColor rgb="FF92D050"/>
        <bgColor rgb="FF92D050"/>
      </patternFill>
    </fill>
    <fill>
      <patternFill patternType="solid">
        <fgColor rgb="FFDE2E6B"/>
        <bgColor rgb="FF92D050"/>
      </patternFill>
    </fill>
    <fill>
      <patternFill patternType="solid">
        <fgColor rgb="FFFF7300"/>
        <bgColor rgb="FF92D050"/>
      </patternFill>
    </fill>
    <fill>
      <patternFill patternType="solid">
        <fgColor theme="0" tint="-4.9989318521683403E-2"/>
        <bgColor theme="0"/>
      </patternFill>
    </fill>
    <fill>
      <patternFill patternType="solid">
        <fgColor rgb="FFFFFFFF"/>
      </patternFill>
    </fill>
    <fill>
      <patternFill patternType="solid">
        <fgColor rgb="FFEFEFEF"/>
      </patternFill>
    </fill>
    <fill>
      <patternFill patternType="solid">
        <fgColor rgb="FFF5FAFD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hair">
        <color rgb="FFDE2E6B"/>
      </top>
      <bottom style="hair">
        <color rgb="FFDE2E6B"/>
      </bottom>
      <diagonal/>
    </border>
    <border>
      <left/>
      <right/>
      <top style="hair">
        <color rgb="FFDE2E6B"/>
      </top>
      <bottom style="medium">
        <color rgb="FFDE2E6B"/>
      </bottom>
      <diagonal/>
    </border>
    <border>
      <left/>
      <right/>
      <top/>
      <bottom style="thin">
        <color rgb="FFDE2E6B"/>
      </bottom>
      <diagonal/>
    </border>
    <border>
      <left/>
      <right/>
      <top/>
      <bottom style="hair">
        <color rgb="FFDE2E6B"/>
      </bottom>
      <diagonal/>
    </border>
    <border>
      <left/>
      <right/>
      <top/>
      <bottom style="thin">
        <color rgb="FF92D050"/>
      </bottom>
      <diagonal/>
    </border>
    <border>
      <left/>
      <right/>
      <top style="thin">
        <color rgb="FF92D050"/>
      </top>
      <bottom style="hair">
        <color rgb="FF92D050"/>
      </bottom>
      <diagonal/>
    </border>
    <border>
      <left/>
      <right/>
      <top style="hair">
        <color rgb="FF92D050"/>
      </top>
      <bottom style="hair">
        <color rgb="FF92D050"/>
      </bottom>
      <diagonal/>
    </border>
    <border>
      <left/>
      <right/>
      <top style="hair">
        <color rgb="FF92D050"/>
      </top>
      <bottom style="thick">
        <color rgb="FF92D050"/>
      </bottom>
      <diagonal/>
    </border>
    <border>
      <left/>
      <right/>
      <top style="thin">
        <color rgb="FF00B0F0"/>
      </top>
      <bottom style="hair">
        <color rgb="FF00B0F0"/>
      </bottom>
      <diagonal/>
    </border>
    <border>
      <left/>
      <right/>
      <top style="hair">
        <color rgb="FF00B0F0"/>
      </top>
      <bottom style="hair">
        <color rgb="FF00B0F0"/>
      </bottom>
      <diagonal/>
    </border>
    <border>
      <left/>
      <right/>
      <top style="hair">
        <color rgb="FF00B0F0"/>
      </top>
      <bottom style="medium">
        <color rgb="FF00B0F0"/>
      </bottom>
      <diagonal/>
    </border>
    <border>
      <left/>
      <right/>
      <top style="thin">
        <color rgb="FFFF7300"/>
      </top>
      <bottom style="hair">
        <color rgb="FFFF7300"/>
      </bottom>
      <diagonal/>
    </border>
    <border>
      <left/>
      <right/>
      <top style="hair">
        <color rgb="FFFF7300"/>
      </top>
      <bottom style="hair">
        <color rgb="FFFF7300"/>
      </bottom>
      <diagonal/>
    </border>
    <border>
      <left/>
      <right/>
      <top style="hair">
        <color rgb="FFFF7300"/>
      </top>
      <bottom style="medium">
        <color rgb="FFFF7300"/>
      </bottom>
      <diagonal/>
    </border>
    <border>
      <left style="medium">
        <color rgb="FF00B0F0"/>
      </left>
      <right/>
      <top/>
      <bottom/>
      <diagonal/>
    </border>
    <border>
      <left/>
      <right style="medium">
        <color rgb="FF92D050"/>
      </right>
      <top/>
      <bottom/>
      <diagonal/>
    </border>
    <border>
      <left/>
      <right style="medium">
        <color rgb="FFDE2E6B"/>
      </right>
      <top/>
      <bottom/>
      <diagonal/>
    </border>
    <border>
      <left/>
      <right style="medium">
        <color rgb="FFFF7300"/>
      </right>
      <top/>
      <bottom/>
      <diagonal/>
    </border>
    <border>
      <left style="medium">
        <color theme="0" tint="-0.14996795556505021"/>
      </left>
      <right/>
      <top/>
      <bottom/>
      <diagonal/>
    </border>
    <border>
      <left/>
      <right/>
      <top/>
      <bottom style="medium">
        <color rgb="FF00B0F0"/>
      </bottom>
      <diagonal/>
    </border>
    <border>
      <left/>
      <right/>
      <top/>
      <bottom style="thin">
        <color rgb="FF00B0F0"/>
      </bottom>
      <diagonal/>
    </border>
    <border>
      <left/>
      <right/>
      <top/>
      <bottom style="hair">
        <color rgb="FF00B0F0"/>
      </bottom>
      <diagonal/>
    </border>
    <border>
      <left/>
      <right/>
      <top style="hair">
        <color rgb="FF00B0F0"/>
      </top>
      <bottom/>
      <diagonal/>
    </border>
    <border>
      <left/>
      <right/>
      <top style="hair">
        <color rgb="FF92D050"/>
      </top>
      <bottom/>
      <diagonal/>
    </border>
    <border>
      <left/>
      <right/>
      <top style="hair">
        <color rgb="FFDE2E6B"/>
      </top>
      <bottom/>
      <diagonal/>
    </border>
    <border>
      <left/>
      <right/>
      <top style="hair">
        <color rgb="FFFF7300"/>
      </top>
      <bottom/>
      <diagonal/>
    </border>
    <border>
      <left/>
      <right/>
      <top style="hair">
        <color rgb="FF92D050"/>
      </top>
      <bottom style="medium">
        <color rgb="FF92D050"/>
      </bottom>
      <diagonal/>
    </border>
    <border>
      <left/>
      <right/>
      <top style="thin">
        <color rgb="FFDE2E6B"/>
      </top>
      <bottom style="hair">
        <color rgb="FFDE2E6B"/>
      </bottom>
      <diagonal/>
    </border>
    <border>
      <left/>
      <right/>
      <top/>
      <bottom style="thin">
        <color rgb="FFFF7300"/>
      </bottom>
      <diagonal/>
    </border>
    <border>
      <left/>
      <right/>
      <top style="thin">
        <color rgb="FF00B0F0"/>
      </top>
      <bottom/>
      <diagonal/>
    </border>
    <border>
      <left/>
      <right/>
      <top/>
      <bottom style="thick">
        <color rgb="FF92D050"/>
      </bottom>
      <diagonal/>
    </border>
    <border>
      <left/>
      <right/>
      <top style="thin">
        <color rgb="FFFF9300"/>
      </top>
      <bottom style="hair">
        <color rgb="FFFF9300"/>
      </bottom>
      <diagonal/>
    </border>
    <border>
      <left/>
      <right/>
      <top/>
      <bottom style="medium">
        <color rgb="FFFF7300"/>
      </bottom>
      <diagonal/>
    </border>
    <border>
      <left/>
      <right/>
      <top style="hair">
        <color rgb="FFFF9300"/>
      </top>
      <bottom style="hair">
        <color rgb="FFFF9300"/>
      </bottom>
      <diagonal/>
    </border>
    <border>
      <left/>
      <right/>
      <top/>
      <bottom style="hair">
        <color theme="0"/>
      </bottom>
      <diagonal/>
    </border>
    <border>
      <left/>
      <right/>
      <top/>
      <bottom style="hair">
        <color rgb="FF92D050"/>
      </bottom>
      <diagonal/>
    </border>
    <border>
      <left/>
      <right/>
      <top style="hair">
        <color theme="0"/>
      </top>
      <bottom/>
      <diagonal/>
    </border>
    <border>
      <left/>
      <right/>
      <top/>
      <bottom style="medium">
        <color rgb="FF92D050"/>
      </bottom>
      <diagonal/>
    </border>
    <border>
      <left/>
      <right/>
      <top style="hair">
        <color rgb="FF92D050"/>
      </top>
      <bottom style="hair">
        <color rgb="FFDE2E6B"/>
      </bottom>
      <diagonal/>
    </border>
    <border>
      <left/>
      <right/>
      <top/>
      <bottom style="medium">
        <color rgb="FFDE2E6B"/>
      </bottom>
      <diagonal/>
    </border>
    <border>
      <left/>
      <right/>
      <top/>
      <bottom style="hair">
        <color rgb="FFFF7300"/>
      </bottom>
      <diagonal/>
    </border>
    <border>
      <left/>
      <right/>
      <top/>
      <bottom style="thin">
        <color rgb="FF00B050"/>
      </bottom>
      <diagonal/>
    </border>
    <border>
      <left/>
      <right/>
      <top style="thin">
        <color theme="4"/>
      </top>
      <bottom style="dotted">
        <color theme="4"/>
      </bottom>
      <diagonal/>
    </border>
    <border>
      <left/>
      <right/>
      <top style="dotted">
        <color theme="4"/>
      </top>
      <bottom style="dotted">
        <color theme="4"/>
      </bottom>
      <diagonal/>
    </border>
    <border>
      <left/>
      <right/>
      <top/>
      <bottom style="dotted">
        <color theme="4"/>
      </bottom>
      <diagonal/>
    </border>
    <border>
      <left/>
      <right/>
      <top/>
      <bottom style="thin">
        <color theme="4"/>
      </bottom>
      <diagonal/>
    </border>
  </borders>
  <cellStyleXfs count="1">
    <xf numFmtId="0" fontId="0" fillId="0" borderId="0"/>
  </cellStyleXfs>
  <cellXfs count="432">
    <xf numFmtId="0" fontId="0" fillId="0" borderId="0" xfId="0"/>
    <xf numFmtId="0" fontId="0" fillId="3" borderId="0" xfId="0" applyFill="1"/>
    <xf numFmtId="0" fontId="22" fillId="3" borderId="11" xfId="0" applyFont="1" applyFill="1" applyBorder="1" applyAlignment="1" applyProtection="1">
      <alignment horizontal="right" vertical="top"/>
      <protection locked="0"/>
    </xf>
    <xf numFmtId="0" fontId="19" fillId="3" borderId="11" xfId="0" applyFont="1" applyFill="1" applyBorder="1" applyAlignment="1" applyProtection="1">
      <alignment horizontal="center" vertical="top"/>
      <protection locked="0"/>
    </xf>
    <xf numFmtId="0" fontId="19" fillId="3" borderId="31" xfId="0" applyFont="1" applyFill="1" applyBorder="1" applyAlignment="1" applyProtection="1">
      <alignment horizontal="center" vertical="top"/>
      <protection locked="0"/>
    </xf>
    <xf numFmtId="0" fontId="19" fillId="3" borderId="24" xfId="0" applyFont="1" applyFill="1" applyBorder="1" applyAlignment="1" applyProtection="1">
      <alignment horizontal="center" vertical="top"/>
      <protection locked="0"/>
    </xf>
    <xf numFmtId="0" fontId="19" fillId="3" borderId="0" xfId="0" applyFont="1" applyFill="1" applyAlignment="1" applyProtection="1">
      <alignment horizontal="center" vertical="top"/>
      <protection locked="0"/>
    </xf>
    <xf numFmtId="0" fontId="19" fillId="3" borderId="8" xfId="0" applyFont="1" applyFill="1" applyBorder="1" applyAlignment="1" applyProtection="1">
      <alignment horizontal="center" vertical="top"/>
      <protection locked="0"/>
    </xf>
    <xf numFmtId="0" fontId="19" fillId="3" borderId="29" xfId="0" applyFont="1" applyFill="1" applyBorder="1" applyAlignment="1" applyProtection="1">
      <alignment horizontal="center" vertical="top"/>
      <protection locked="0"/>
    </xf>
    <xf numFmtId="0" fontId="19" fillId="4" borderId="29" xfId="0" applyFont="1" applyFill="1" applyBorder="1" applyAlignment="1" applyProtection="1">
      <alignment horizontal="center" vertical="top"/>
      <protection locked="0"/>
    </xf>
    <xf numFmtId="0" fontId="19" fillId="3" borderId="2" xfId="0" applyFont="1" applyFill="1" applyBorder="1" applyAlignment="1" applyProtection="1">
      <alignment horizontal="center" vertical="top"/>
      <protection locked="0"/>
    </xf>
    <xf numFmtId="0" fontId="19" fillId="3" borderId="13" xfId="0" applyFont="1" applyFill="1" applyBorder="1" applyAlignment="1" applyProtection="1">
      <alignment horizontal="center" vertical="top"/>
      <protection locked="0"/>
    </xf>
    <xf numFmtId="0" fontId="19" fillId="3" borderId="14" xfId="0" applyFont="1" applyFill="1" applyBorder="1" applyAlignment="1" applyProtection="1">
      <alignment horizontal="center" vertical="top"/>
      <protection locked="0"/>
    </xf>
    <xf numFmtId="0" fontId="19" fillId="3" borderId="31" xfId="0" applyFont="1" applyFill="1" applyBorder="1" applyAlignment="1" applyProtection="1">
      <alignment horizontal="left" vertical="top"/>
      <protection locked="0"/>
    </xf>
    <xf numFmtId="0" fontId="19" fillId="3" borderId="11" xfId="0" applyFont="1" applyFill="1" applyBorder="1" applyAlignment="1" applyProtection="1">
      <alignment horizontal="left" vertical="top"/>
      <protection locked="0"/>
    </xf>
    <xf numFmtId="0" fontId="19" fillId="3" borderId="8" xfId="0" applyFont="1" applyFill="1" applyBorder="1" applyAlignment="1" applyProtection="1">
      <alignment horizontal="left" vertical="top"/>
      <protection locked="0"/>
    </xf>
    <xf numFmtId="0" fontId="19" fillId="3" borderId="13" xfId="0" applyFont="1" applyFill="1" applyBorder="1" applyAlignment="1" applyProtection="1">
      <alignment horizontal="left" vertical="top"/>
      <protection locked="0"/>
    </xf>
    <xf numFmtId="0" fontId="19" fillId="3" borderId="14" xfId="0" applyFont="1" applyFill="1" applyBorder="1" applyAlignment="1" applyProtection="1">
      <alignment horizontal="left" vertical="top"/>
      <protection locked="0"/>
    </xf>
    <xf numFmtId="0" fontId="18" fillId="3" borderId="0" xfId="0" applyFont="1" applyFill="1"/>
    <xf numFmtId="0" fontId="5" fillId="3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5" fillId="3" borderId="0" xfId="0" applyFont="1" applyFill="1"/>
    <xf numFmtId="0" fontId="15" fillId="3" borderId="0" xfId="0" applyFont="1" applyFill="1"/>
    <xf numFmtId="0" fontId="39" fillId="3" borderId="0" xfId="0" applyFont="1" applyFill="1"/>
    <xf numFmtId="0" fontId="16" fillId="3" borderId="16" xfId="0" applyFont="1" applyFill="1" applyBorder="1" applyAlignment="1">
      <alignment horizontal="left" indent="1"/>
    </xf>
    <xf numFmtId="0" fontId="15" fillId="3" borderId="0" xfId="0" applyFont="1" applyFill="1" applyAlignment="1">
      <alignment horizontal="right"/>
    </xf>
    <xf numFmtId="0" fontId="34" fillId="8" borderId="0" xfId="0" applyFont="1" applyFill="1"/>
    <xf numFmtId="0" fontId="14" fillId="3" borderId="6" xfId="0" applyFont="1" applyFill="1" applyBorder="1"/>
    <xf numFmtId="0" fontId="58" fillId="3" borderId="6" xfId="0" applyFont="1" applyFill="1" applyBorder="1"/>
    <xf numFmtId="0" fontId="14" fillId="3" borderId="0" xfId="0" applyFont="1" applyFill="1"/>
    <xf numFmtId="0" fontId="14" fillId="3" borderId="17" xfId="0" applyFont="1" applyFill="1" applyBorder="1"/>
    <xf numFmtId="0" fontId="14" fillId="3" borderId="0" xfId="0" applyFont="1" applyFill="1" applyAlignment="1">
      <alignment horizontal="left" indent="1"/>
    </xf>
    <xf numFmtId="0" fontId="9" fillId="3" borderId="0" xfId="0" applyFont="1" applyFill="1"/>
    <xf numFmtId="0" fontId="14" fillId="3" borderId="0" xfId="0" applyFont="1" applyFill="1" applyAlignment="1">
      <alignment horizontal="right"/>
    </xf>
    <xf numFmtId="0" fontId="35" fillId="8" borderId="0" xfId="0" applyFont="1" applyFill="1"/>
    <xf numFmtId="0" fontId="10" fillId="3" borderId="4" xfId="0" applyFont="1" applyFill="1" applyBorder="1"/>
    <xf numFmtId="0" fontId="61" fillId="3" borderId="4" xfId="0" applyFont="1" applyFill="1" applyBorder="1"/>
    <xf numFmtId="0" fontId="13" fillId="3" borderId="18" xfId="0" applyFont="1" applyFill="1" applyBorder="1"/>
    <xf numFmtId="0" fontId="13" fillId="3" borderId="0" xfId="0" applyFont="1" applyFill="1" applyAlignment="1">
      <alignment horizontal="left" indent="1"/>
    </xf>
    <xf numFmtId="0" fontId="10" fillId="3" borderId="0" xfId="0" applyFont="1" applyFill="1"/>
    <xf numFmtId="0" fontId="13" fillId="3" borderId="0" xfId="0" applyFont="1" applyFill="1" applyAlignment="1">
      <alignment horizontal="right"/>
    </xf>
    <xf numFmtId="0" fontId="37" fillId="8" borderId="0" xfId="0" applyFont="1" applyFill="1"/>
    <xf numFmtId="0" fontId="13" fillId="3" borderId="0" xfId="0" applyFont="1" applyFill="1"/>
    <xf numFmtId="0" fontId="11" fillId="3" borderId="0" xfId="0" applyFont="1" applyFill="1"/>
    <xf numFmtId="0" fontId="62" fillId="3" borderId="0" xfId="0" applyFont="1" applyFill="1"/>
    <xf numFmtId="0" fontId="12" fillId="3" borderId="19" xfId="0" applyFont="1" applyFill="1" applyBorder="1"/>
    <xf numFmtId="0" fontId="12" fillId="3" borderId="0" xfId="0" applyFont="1" applyFill="1" applyAlignment="1">
      <alignment horizontal="left" indent="1"/>
    </xf>
    <xf numFmtId="0" fontId="12" fillId="3" borderId="0" xfId="0" applyFont="1" applyFill="1" applyAlignment="1">
      <alignment horizontal="right"/>
    </xf>
    <xf numFmtId="0" fontId="68" fillId="8" borderId="0" xfId="0" applyFont="1" applyFill="1"/>
    <xf numFmtId="0" fontId="12" fillId="3" borderId="0" xfId="0" applyFont="1" applyFill="1"/>
    <xf numFmtId="0" fontId="60" fillId="3" borderId="0" xfId="0" applyFont="1" applyFill="1"/>
    <xf numFmtId="0" fontId="41" fillId="3" borderId="20" xfId="0" applyFont="1" applyFill="1" applyBorder="1" applyAlignment="1">
      <alignment horizontal="left" indent="1"/>
    </xf>
    <xf numFmtId="0" fontId="41" fillId="3" borderId="0" xfId="0" applyFont="1" applyFill="1"/>
    <xf numFmtId="0" fontId="41" fillId="3" borderId="0" xfId="0" applyFont="1" applyFill="1" applyAlignment="1">
      <alignment horizontal="left" indent="1"/>
    </xf>
    <xf numFmtId="0" fontId="19" fillId="3" borderId="0" xfId="0" applyFont="1" applyFill="1"/>
    <xf numFmtId="0" fontId="25" fillId="8" borderId="0" xfId="0" applyFont="1" applyFill="1"/>
    <xf numFmtId="0" fontId="43" fillId="8" borderId="0" xfId="0" applyFont="1" applyFill="1"/>
    <xf numFmtId="0" fontId="25" fillId="8" borderId="0" xfId="0" applyFont="1" applyFill="1" applyAlignment="1">
      <alignment horizontal="left"/>
    </xf>
    <xf numFmtId="0" fontId="64" fillId="8" borderId="0" xfId="0" applyFont="1" applyFill="1"/>
    <xf numFmtId="0" fontId="26" fillId="8" borderId="0" xfId="0" applyFont="1" applyFill="1"/>
    <xf numFmtId="0" fontId="65" fillId="8" borderId="0" xfId="0" applyFont="1" applyFill="1"/>
    <xf numFmtId="0" fontId="27" fillId="8" borderId="0" xfId="0" applyFont="1" applyFill="1"/>
    <xf numFmtId="0" fontId="43" fillId="2" borderId="0" xfId="0" applyFont="1" applyFill="1"/>
    <xf numFmtId="0" fontId="31" fillId="2" borderId="0" xfId="0" applyFont="1" applyFill="1"/>
    <xf numFmtId="0" fontId="31" fillId="2" borderId="0" xfId="0" applyFont="1" applyFill="1" applyAlignment="1">
      <alignment horizontal="left"/>
    </xf>
    <xf numFmtId="0" fontId="28" fillId="8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44" fillId="2" borderId="0" xfId="0" applyFont="1" applyFill="1" applyAlignment="1">
      <alignment horizontal="left" vertical="center" wrapText="1"/>
    </xf>
    <xf numFmtId="0" fontId="6" fillId="3" borderId="22" xfId="0" applyFont="1" applyFill="1" applyBorder="1"/>
    <xf numFmtId="0" fontId="39" fillId="3" borderId="22" xfId="0" applyFont="1" applyFill="1" applyBorder="1"/>
    <xf numFmtId="0" fontId="15" fillId="0" borderId="0" xfId="0" applyFont="1"/>
    <xf numFmtId="0" fontId="57" fillId="2" borderId="22" xfId="0" applyFont="1" applyFill="1" applyBorder="1"/>
    <xf numFmtId="0" fontId="49" fillId="3" borderId="22" xfId="0" applyFont="1" applyFill="1" applyBorder="1" applyAlignment="1">
      <alignment horizontal="center" wrapText="1"/>
    </xf>
    <xf numFmtId="0" fontId="19" fillId="4" borderId="31" xfId="0" applyFont="1" applyFill="1" applyBorder="1" applyAlignment="1">
      <alignment horizontal="left" vertical="top"/>
    </xf>
    <xf numFmtId="0" fontId="19" fillId="4" borderId="31" xfId="0" applyFont="1" applyFill="1" applyBorder="1" applyAlignment="1">
      <alignment horizontal="center" vertical="top"/>
    </xf>
    <xf numFmtId="0" fontId="48" fillId="2" borderId="31" xfId="0" applyFont="1" applyFill="1" applyBorder="1" applyAlignment="1">
      <alignment horizontal="center" vertical="top"/>
    </xf>
    <xf numFmtId="0" fontId="22" fillId="2" borderId="31" xfId="0" applyFont="1" applyFill="1" applyBorder="1" applyAlignment="1">
      <alignment horizontal="center" vertical="top"/>
    </xf>
    <xf numFmtId="0" fontId="19" fillId="3" borderId="11" xfId="0" applyFont="1" applyFill="1" applyBorder="1" applyAlignment="1">
      <alignment horizontal="center" vertical="top"/>
    </xf>
    <xf numFmtId="0" fontId="19" fillId="4" borderId="11" xfId="0" applyFont="1" applyFill="1" applyBorder="1" applyAlignment="1">
      <alignment horizontal="center" vertical="top"/>
    </xf>
    <xf numFmtId="0" fontId="48" fillId="2" borderId="11" xfId="0" applyFont="1" applyFill="1" applyBorder="1" applyAlignment="1">
      <alignment horizontal="center" vertical="top"/>
    </xf>
    <xf numFmtId="0" fontId="22" fillId="2" borderId="11" xfId="0" applyFont="1" applyFill="1" applyBorder="1" applyAlignment="1">
      <alignment horizontal="center" vertical="top"/>
    </xf>
    <xf numFmtId="0" fontId="42" fillId="2" borderId="11" xfId="0" applyFont="1" applyFill="1" applyBorder="1" applyAlignment="1">
      <alignment horizontal="center" vertical="top"/>
    </xf>
    <xf numFmtId="0" fontId="33" fillId="8" borderId="21" xfId="0" applyFont="1" applyFill="1" applyBorder="1" applyAlignment="1">
      <alignment horizontal="center" vertical="top"/>
    </xf>
    <xf numFmtId="0" fontId="32" fillId="8" borderId="21" xfId="0" applyFont="1" applyFill="1" applyBorder="1" applyAlignment="1">
      <alignment horizontal="left" vertical="top"/>
    </xf>
    <xf numFmtId="0" fontId="32" fillId="8" borderId="21" xfId="0" applyFont="1" applyFill="1" applyBorder="1" applyAlignment="1">
      <alignment horizontal="left" vertical="top" wrapText="1"/>
    </xf>
    <xf numFmtId="0" fontId="45" fillId="8" borderId="21" xfId="0" applyFont="1" applyFill="1" applyBorder="1" applyAlignment="1">
      <alignment horizontal="left" vertical="top" wrapText="1"/>
    </xf>
    <xf numFmtId="0" fontId="72" fillId="8" borderId="0" xfId="0" applyFont="1" applyFill="1"/>
    <xf numFmtId="0" fontId="34" fillId="8" borderId="0" xfId="0" applyFont="1" applyFill="1" applyAlignment="1">
      <alignment horizontal="left"/>
    </xf>
    <xf numFmtId="0" fontId="31" fillId="5" borderId="0" xfId="0" applyFont="1" applyFill="1"/>
    <xf numFmtId="0" fontId="44" fillId="5" borderId="0" xfId="0" applyFont="1" applyFill="1" applyAlignment="1">
      <alignment horizontal="left" vertical="center" wrapText="1"/>
    </xf>
    <xf numFmtId="0" fontId="9" fillId="3" borderId="6" xfId="0" applyFont="1" applyFill="1" applyBorder="1"/>
    <xf numFmtId="0" fontId="57" fillId="5" borderId="6" xfId="0" applyFont="1" applyFill="1" applyBorder="1"/>
    <xf numFmtId="0" fontId="59" fillId="3" borderId="6" xfId="0" applyFont="1" applyFill="1" applyBorder="1" applyAlignment="1">
      <alignment horizontal="center" wrapText="1"/>
    </xf>
    <xf numFmtId="0" fontId="58" fillId="3" borderId="6" xfId="0" applyFont="1" applyFill="1" applyBorder="1" applyAlignment="1">
      <alignment horizontal="center" wrapText="1"/>
    </xf>
    <xf numFmtId="0" fontId="19" fillId="4" borderId="0" xfId="0" applyFont="1" applyFill="1" applyAlignment="1">
      <alignment horizontal="left" vertical="top"/>
    </xf>
    <xf numFmtId="0" fontId="19" fillId="4" borderId="0" xfId="0" applyFont="1" applyFill="1" applyAlignment="1">
      <alignment horizontal="center" vertical="top"/>
    </xf>
    <xf numFmtId="0" fontId="48" fillId="5" borderId="0" xfId="0" applyFont="1" applyFill="1" applyAlignment="1">
      <alignment horizontal="center" vertical="top"/>
    </xf>
    <xf numFmtId="0" fontId="22" fillId="5" borderId="0" xfId="0" applyFont="1" applyFill="1" applyAlignment="1">
      <alignment horizontal="center" vertical="top"/>
    </xf>
    <xf numFmtId="0" fontId="19" fillId="4" borderId="8" xfId="0" applyFont="1" applyFill="1" applyBorder="1" applyAlignment="1">
      <alignment horizontal="left" vertical="top"/>
    </xf>
    <xf numFmtId="0" fontId="19" fillId="3" borderId="8" xfId="0" applyFont="1" applyFill="1" applyBorder="1" applyAlignment="1">
      <alignment horizontal="center" vertical="top"/>
    </xf>
    <xf numFmtId="0" fontId="19" fillId="4" borderId="8" xfId="0" applyFont="1" applyFill="1" applyBorder="1" applyAlignment="1">
      <alignment horizontal="center" vertical="top"/>
    </xf>
    <xf numFmtId="0" fontId="48" fillId="5" borderId="8" xfId="0" applyFont="1" applyFill="1" applyBorder="1" applyAlignment="1">
      <alignment horizontal="center" vertical="top"/>
    </xf>
    <xf numFmtId="0" fontId="22" fillId="5" borderId="8" xfId="0" applyFont="1" applyFill="1" applyBorder="1" applyAlignment="1">
      <alignment horizontal="center" vertical="top"/>
    </xf>
    <xf numFmtId="0" fontId="42" fillId="5" borderId="8" xfId="0" applyFont="1" applyFill="1" applyBorder="1" applyAlignment="1">
      <alignment horizontal="center" vertical="top"/>
    </xf>
    <xf numFmtId="0" fontId="33" fillId="8" borderId="28" xfId="0" applyFont="1" applyFill="1" applyBorder="1" applyAlignment="1">
      <alignment horizontal="center" vertical="top"/>
    </xf>
    <xf numFmtId="0" fontId="32" fillId="8" borderId="28" xfId="0" applyFont="1" applyFill="1" applyBorder="1" applyAlignment="1">
      <alignment horizontal="left" vertical="top"/>
    </xf>
    <xf numFmtId="0" fontId="32" fillId="8" borderId="28" xfId="0" applyFont="1" applyFill="1" applyBorder="1" applyAlignment="1">
      <alignment horizontal="left" vertical="top" wrapText="1"/>
    </xf>
    <xf numFmtId="0" fontId="45" fillId="8" borderId="28" xfId="0" applyFont="1" applyFill="1" applyBorder="1" applyAlignment="1">
      <alignment horizontal="left" vertical="top" wrapText="1"/>
    </xf>
    <xf numFmtId="0" fontId="66" fillId="8" borderId="0" xfId="0" applyFont="1" applyFill="1"/>
    <xf numFmtId="0" fontId="35" fillId="8" borderId="0" xfId="0" applyFont="1" applyFill="1" applyAlignment="1">
      <alignment horizontal="left"/>
    </xf>
    <xf numFmtId="0" fontId="31" fillId="6" borderId="0" xfId="0" applyFont="1" applyFill="1"/>
    <xf numFmtId="0" fontId="44" fillId="6" borderId="0" xfId="0" applyFont="1" applyFill="1" applyAlignment="1">
      <alignment horizontal="left" vertical="center" wrapText="1"/>
    </xf>
    <xf numFmtId="0" fontId="57" fillId="6" borderId="4" xfId="0" applyFont="1" applyFill="1" applyBorder="1"/>
    <xf numFmtId="0" fontId="70" fillId="3" borderId="4" xfId="0" applyFont="1" applyFill="1" applyBorder="1" applyAlignment="1">
      <alignment horizontal="center" wrapText="1"/>
    </xf>
    <xf numFmtId="0" fontId="61" fillId="3" borderId="4" xfId="0" applyFont="1" applyFill="1" applyBorder="1" applyAlignment="1">
      <alignment horizontal="center" wrapText="1"/>
    </xf>
    <xf numFmtId="0" fontId="19" fillId="4" borderId="29" xfId="0" applyFont="1" applyFill="1" applyBorder="1" applyAlignment="1">
      <alignment horizontal="left" vertical="top"/>
    </xf>
    <xf numFmtId="0" fontId="19" fillId="4" borderId="29" xfId="0" applyFont="1" applyFill="1" applyBorder="1" applyAlignment="1">
      <alignment horizontal="center" vertical="top"/>
    </xf>
    <xf numFmtId="0" fontId="48" fillId="6" borderId="29" xfId="0" applyFont="1" applyFill="1" applyBorder="1" applyAlignment="1">
      <alignment horizontal="center" vertical="top"/>
    </xf>
    <xf numFmtId="0" fontId="22" fillId="6" borderId="29" xfId="0" applyFont="1" applyFill="1" applyBorder="1" applyAlignment="1">
      <alignment horizontal="center" vertical="top"/>
    </xf>
    <xf numFmtId="0" fontId="19" fillId="4" borderId="2" xfId="0" applyFont="1" applyFill="1" applyBorder="1" applyAlignment="1">
      <alignment horizontal="left" vertical="top"/>
    </xf>
    <xf numFmtId="0" fontId="19" fillId="3" borderId="2" xfId="0" applyFont="1" applyFill="1" applyBorder="1" applyAlignment="1">
      <alignment horizontal="center" vertical="top"/>
    </xf>
    <xf numFmtId="0" fontId="19" fillId="4" borderId="2" xfId="0" applyFont="1" applyFill="1" applyBorder="1" applyAlignment="1">
      <alignment horizontal="center" vertical="top"/>
    </xf>
    <xf numFmtId="0" fontId="48" fillId="6" borderId="2" xfId="0" applyFont="1" applyFill="1" applyBorder="1" applyAlignment="1">
      <alignment horizontal="center" vertical="top"/>
    </xf>
    <xf numFmtId="0" fontId="22" fillId="6" borderId="2" xfId="0" applyFont="1" applyFill="1" applyBorder="1" applyAlignment="1">
      <alignment horizontal="center" vertical="top"/>
    </xf>
    <xf numFmtId="0" fontId="42" fillId="6" borderId="2" xfId="0" applyFont="1" applyFill="1" applyBorder="1" applyAlignment="1">
      <alignment horizontal="center" vertical="top"/>
    </xf>
    <xf numFmtId="0" fontId="33" fillId="8" borderId="3" xfId="0" applyFont="1" applyFill="1" applyBorder="1" applyAlignment="1">
      <alignment horizontal="center" vertical="top"/>
    </xf>
    <xf numFmtId="0" fontId="32" fillId="8" borderId="3" xfId="0" applyFont="1" applyFill="1" applyBorder="1" applyAlignment="1">
      <alignment horizontal="left" vertical="top"/>
    </xf>
    <xf numFmtId="0" fontId="32" fillId="8" borderId="3" xfId="0" applyFont="1" applyFill="1" applyBorder="1" applyAlignment="1">
      <alignment horizontal="left" vertical="top" wrapText="1"/>
    </xf>
    <xf numFmtId="0" fontId="45" fillId="8" borderId="3" xfId="0" applyFont="1" applyFill="1" applyBorder="1" applyAlignment="1">
      <alignment horizontal="left" vertical="top" wrapText="1"/>
    </xf>
    <xf numFmtId="0" fontId="36" fillId="8" borderId="0" xfId="0" applyFont="1" applyFill="1"/>
    <xf numFmtId="0" fontId="37" fillId="8" borderId="0" xfId="0" applyFont="1" applyFill="1" applyAlignment="1">
      <alignment horizontal="left"/>
    </xf>
    <xf numFmtId="0" fontId="24" fillId="0" borderId="0" xfId="0" applyFont="1"/>
    <xf numFmtId="0" fontId="25" fillId="8" borderId="0" xfId="0" applyFont="1" applyFill="1" applyAlignment="1">
      <alignment horizontal="center" vertical="center"/>
    </xf>
    <xf numFmtId="0" fontId="31" fillId="7" borderId="0" xfId="0" applyFont="1" applyFill="1"/>
    <xf numFmtId="0" fontId="44" fillId="7" borderId="0" xfId="0" applyFont="1" applyFill="1" applyAlignment="1">
      <alignment horizontal="left" vertical="center" wrapText="1"/>
    </xf>
    <xf numFmtId="0" fontId="11" fillId="3" borderId="30" xfId="0" applyFont="1" applyFill="1" applyBorder="1"/>
    <xf numFmtId="0" fontId="62" fillId="3" borderId="30" xfId="0" applyFont="1" applyFill="1" applyBorder="1"/>
    <xf numFmtId="0" fontId="71" fillId="3" borderId="30" xfId="0" applyFont="1" applyFill="1" applyBorder="1" applyAlignment="1">
      <alignment horizontal="center" wrapText="1"/>
    </xf>
    <xf numFmtId="0" fontId="62" fillId="3" borderId="30" xfId="0" applyFont="1" applyFill="1" applyBorder="1" applyAlignment="1">
      <alignment horizontal="center" wrapText="1"/>
    </xf>
    <xf numFmtId="0" fontId="19" fillId="4" borderId="13" xfId="0" applyFont="1" applyFill="1" applyBorder="1" applyAlignment="1">
      <alignment horizontal="left" vertical="top"/>
    </xf>
    <xf numFmtId="0" fontId="19" fillId="4" borderId="13" xfId="0" applyFont="1" applyFill="1" applyBorder="1" applyAlignment="1">
      <alignment horizontal="center" vertical="top"/>
    </xf>
    <xf numFmtId="0" fontId="48" fillId="7" borderId="13" xfId="0" applyFont="1" applyFill="1" applyBorder="1" applyAlignment="1">
      <alignment horizontal="center" vertical="top"/>
    </xf>
    <xf numFmtId="0" fontId="22" fillId="7" borderId="13" xfId="0" applyFont="1" applyFill="1" applyBorder="1" applyAlignment="1">
      <alignment horizontal="center" vertical="top"/>
    </xf>
    <xf numFmtId="0" fontId="19" fillId="4" borderId="14" xfId="0" applyFont="1" applyFill="1" applyBorder="1" applyAlignment="1">
      <alignment horizontal="left" vertical="top"/>
    </xf>
    <xf numFmtId="0" fontId="19" fillId="3" borderId="14" xfId="0" applyFont="1" applyFill="1" applyBorder="1" applyAlignment="1">
      <alignment horizontal="center" vertical="top"/>
    </xf>
    <xf numFmtId="0" fontId="19" fillId="4" borderId="14" xfId="0" applyFont="1" applyFill="1" applyBorder="1" applyAlignment="1">
      <alignment horizontal="center" vertical="top"/>
    </xf>
    <xf numFmtId="0" fontId="48" fillId="7" borderId="14" xfId="0" applyFont="1" applyFill="1" applyBorder="1" applyAlignment="1">
      <alignment horizontal="center" vertical="top"/>
    </xf>
    <xf numFmtId="0" fontId="22" fillId="7" borderId="14" xfId="0" applyFont="1" applyFill="1" applyBorder="1" applyAlignment="1">
      <alignment horizontal="center" vertical="top"/>
    </xf>
    <xf numFmtId="0" fontId="42" fillId="7" borderId="14" xfId="0" applyFont="1" applyFill="1" applyBorder="1" applyAlignment="1">
      <alignment horizontal="center" vertical="top"/>
    </xf>
    <xf numFmtId="0" fontId="33" fillId="8" borderId="15" xfId="0" applyFont="1" applyFill="1" applyBorder="1" applyAlignment="1">
      <alignment horizontal="center" vertical="top"/>
    </xf>
    <xf numFmtId="0" fontId="32" fillId="8" borderId="15" xfId="0" applyFont="1" applyFill="1" applyBorder="1" applyAlignment="1">
      <alignment horizontal="left" vertical="top"/>
    </xf>
    <xf numFmtId="0" fontId="32" fillId="8" borderId="15" xfId="0" applyFont="1" applyFill="1" applyBorder="1" applyAlignment="1">
      <alignment horizontal="left" vertical="top" wrapText="1"/>
    </xf>
    <xf numFmtId="0" fontId="45" fillId="8" borderId="15" xfId="0" applyFont="1" applyFill="1" applyBorder="1" applyAlignment="1">
      <alignment horizontal="left" vertical="top" wrapText="1"/>
    </xf>
    <xf numFmtId="0" fontId="38" fillId="8" borderId="0" xfId="0" applyFont="1" applyFill="1"/>
    <xf numFmtId="0" fontId="68" fillId="8" borderId="0" xfId="0" applyFont="1" applyFill="1" applyAlignment="1">
      <alignment horizontal="left"/>
    </xf>
    <xf numFmtId="0" fontId="69" fillId="13" borderId="0" xfId="0" applyFont="1" applyFill="1"/>
    <xf numFmtId="0" fontId="72" fillId="13" borderId="0" xfId="0" applyFont="1" applyFill="1"/>
    <xf numFmtId="0" fontId="69" fillId="13" borderId="0" xfId="0" applyFont="1" applyFill="1" applyAlignment="1">
      <alignment horizontal="left"/>
    </xf>
    <xf numFmtId="0" fontId="44" fillId="0" borderId="0" xfId="0" applyFont="1"/>
    <xf numFmtId="0" fontId="0" fillId="0" borderId="0" xfId="0" applyAlignment="1">
      <alignment horizontal="left"/>
    </xf>
    <xf numFmtId="0" fontId="51" fillId="2" borderId="0" xfId="0" applyFont="1" applyFill="1"/>
    <xf numFmtId="0" fontId="44" fillId="2" borderId="0" xfId="0" applyFont="1" applyFill="1"/>
    <xf numFmtId="0" fontId="42" fillId="0" borderId="0" xfId="0" applyFont="1"/>
    <xf numFmtId="0" fontId="52" fillId="0" borderId="0" xfId="0" applyFont="1"/>
    <xf numFmtId="0" fontId="22" fillId="0" borderId="0" xfId="0" applyFont="1"/>
    <xf numFmtId="0" fontId="22" fillId="3" borderId="11" xfId="0" applyFont="1" applyFill="1" applyBorder="1" applyAlignment="1">
      <alignment horizontal="right" vertical="top"/>
    </xf>
    <xf numFmtId="0" fontId="22" fillId="4" borderId="0" xfId="0" applyFont="1" applyFill="1"/>
    <xf numFmtId="0" fontId="53" fillId="3" borderId="24" xfId="0" applyFont="1" applyFill="1" applyBorder="1" applyAlignment="1">
      <alignment horizontal="right" vertical="top"/>
    </xf>
    <xf numFmtId="0" fontId="53" fillId="4" borderId="0" xfId="0" applyFont="1" applyFill="1"/>
    <xf numFmtId="0" fontId="53" fillId="3" borderId="0" xfId="0" applyFont="1" applyFill="1" applyAlignment="1">
      <alignment horizontal="right" vertical="top"/>
    </xf>
    <xf numFmtId="0" fontId="22" fillId="3" borderId="23" xfId="0" applyFont="1" applyFill="1" applyBorder="1" applyAlignment="1">
      <alignment horizontal="right" vertical="top"/>
    </xf>
    <xf numFmtId="0" fontId="53" fillId="3" borderId="23" xfId="0" applyFont="1" applyFill="1" applyBorder="1" applyAlignment="1">
      <alignment horizontal="right" vertical="top"/>
    </xf>
    <xf numFmtId="0" fontId="56" fillId="3" borderId="0" xfId="0" applyFont="1" applyFill="1" applyAlignment="1">
      <alignment horizontal="right" vertical="top"/>
    </xf>
    <xf numFmtId="0" fontId="22" fillId="3" borderId="0" xfId="0" applyFont="1" applyFill="1" applyAlignment="1">
      <alignment horizontal="right" vertical="top"/>
    </xf>
    <xf numFmtId="0" fontId="22" fillId="3" borderId="24" xfId="0" applyFont="1" applyFill="1" applyBorder="1" applyAlignment="1">
      <alignment horizontal="right" vertical="top"/>
    </xf>
    <xf numFmtId="0" fontId="67" fillId="4" borderId="0" xfId="0" applyFont="1" applyFill="1"/>
    <xf numFmtId="0" fontId="55" fillId="3" borderId="0" xfId="0" applyFont="1" applyFill="1" applyAlignment="1">
      <alignment horizontal="right" vertical="top" wrapText="1"/>
    </xf>
    <xf numFmtId="0" fontId="49" fillId="0" borderId="0" xfId="0" applyFont="1"/>
    <xf numFmtId="0" fontId="71" fillId="0" borderId="30" xfId="0" applyFont="1" applyBorder="1"/>
    <xf numFmtId="0" fontId="70" fillId="0" borderId="4" xfId="0" applyFont="1" applyBorder="1"/>
    <xf numFmtId="0" fontId="58" fillId="0" borderId="6" xfId="0" applyFont="1" applyBorder="1"/>
    <xf numFmtId="0" fontId="50" fillId="3" borderId="10" xfId="0" applyFont="1" applyFill="1" applyBorder="1" applyAlignment="1" applyProtection="1">
      <alignment horizontal="center" vertical="top"/>
      <protection locked="0"/>
    </xf>
    <xf numFmtId="0" fontId="50" fillId="3" borderId="11" xfId="0" applyFont="1" applyFill="1" applyBorder="1" applyAlignment="1" applyProtection="1">
      <alignment horizontal="center" vertical="top"/>
      <protection locked="0"/>
    </xf>
    <xf numFmtId="0" fontId="50" fillId="3" borderId="24" xfId="0" applyFont="1" applyFill="1" applyBorder="1" applyAlignment="1" applyProtection="1">
      <alignment horizontal="center" vertical="top"/>
      <protection locked="0"/>
    </xf>
    <xf numFmtId="0" fontId="50" fillId="3" borderId="7" xfId="0" applyFont="1" applyFill="1" applyBorder="1" applyAlignment="1" applyProtection="1">
      <alignment horizontal="center" vertical="top"/>
      <protection locked="0"/>
    </xf>
    <xf numFmtId="0" fontId="50" fillId="3" borderId="8" xfId="0" applyFont="1" applyFill="1" applyBorder="1" applyAlignment="1" applyProtection="1">
      <alignment horizontal="center" vertical="top"/>
      <protection locked="0"/>
    </xf>
    <xf numFmtId="0" fontId="50" fillId="3" borderId="29" xfId="0" applyFont="1" applyFill="1" applyBorder="1" applyAlignment="1" applyProtection="1">
      <alignment horizontal="center" vertical="top"/>
      <protection locked="0"/>
    </xf>
    <xf numFmtId="0" fontId="50" fillId="3" borderId="2" xfId="0" applyFont="1" applyFill="1" applyBorder="1" applyAlignment="1" applyProtection="1">
      <alignment horizontal="center" vertical="top"/>
      <protection locked="0"/>
    </xf>
    <xf numFmtId="0" fontId="50" fillId="3" borderId="33" xfId="0" applyFont="1" applyFill="1" applyBorder="1" applyAlignment="1" applyProtection="1">
      <alignment horizontal="center" vertical="top"/>
      <protection locked="0"/>
    </xf>
    <xf numFmtId="0" fontId="50" fillId="3" borderId="35" xfId="0" applyFont="1" applyFill="1" applyBorder="1" applyAlignment="1" applyProtection="1">
      <alignment horizontal="center" vertical="top"/>
      <protection locked="0"/>
    </xf>
    <xf numFmtId="0" fontId="50" fillId="3" borderId="25" xfId="0" applyFont="1" applyFill="1" applyBorder="1" applyAlignment="1" applyProtection="1">
      <alignment horizontal="center" vertical="top"/>
      <protection locked="0"/>
    </xf>
    <xf numFmtId="0" fontId="50" fillId="3" borderId="5" xfId="0" applyFont="1" applyFill="1" applyBorder="1" applyAlignment="1" applyProtection="1">
      <alignment horizontal="center" vertical="top"/>
      <protection locked="0"/>
    </xf>
    <xf numFmtId="0" fontId="50" fillId="3" borderId="26" xfId="0" applyFont="1" applyFill="1" applyBorder="1" applyAlignment="1" applyProtection="1">
      <alignment horizontal="center" vertical="top"/>
      <protection locked="0"/>
    </xf>
    <xf numFmtId="0" fontId="50" fillId="3" borderId="13" xfId="0" applyFont="1" applyFill="1" applyBorder="1" applyAlignment="1" applyProtection="1">
      <alignment horizontal="center" vertical="top"/>
      <protection locked="0"/>
    </xf>
    <xf numFmtId="0" fontId="50" fillId="3" borderId="14" xfId="0" applyFont="1" applyFill="1" applyBorder="1" applyAlignment="1" applyProtection="1">
      <alignment horizontal="center" vertical="top"/>
      <protection locked="0"/>
    </xf>
    <xf numFmtId="0" fontId="50" fillId="3" borderId="27" xfId="0" applyFont="1" applyFill="1" applyBorder="1" applyAlignment="1" applyProtection="1">
      <alignment horizontal="center" vertical="top"/>
      <protection locked="0"/>
    </xf>
    <xf numFmtId="0" fontId="50" fillId="3" borderId="37" xfId="0" applyFont="1" applyFill="1" applyBorder="1" applyAlignment="1" applyProtection="1">
      <alignment horizontal="center" vertical="top"/>
      <protection locked="0"/>
    </xf>
    <xf numFmtId="0" fontId="8" fillId="3" borderId="0" xfId="0" applyFont="1" applyFill="1"/>
    <xf numFmtId="0" fontId="7" fillId="3" borderId="0" xfId="0" applyFont="1" applyFill="1"/>
    <xf numFmtId="0" fontId="17" fillId="3" borderId="1" xfId="0" applyFont="1" applyFill="1" applyBorder="1" applyAlignment="1">
      <alignment vertical="center"/>
    </xf>
    <xf numFmtId="0" fontId="17" fillId="3" borderId="0" xfId="0" applyFont="1" applyFill="1" applyAlignment="1">
      <alignment vertical="center"/>
    </xf>
    <xf numFmtId="0" fontId="22" fillId="3" borderId="0" xfId="0" applyFont="1" applyFill="1" applyAlignment="1" applyProtection="1">
      <alignment horizontal="right" vertical="top"/>
      <protection locked="0"/>
    </xf>
    <xf numFmtId="0" fontId="74" fillId="0" borderId="0" xfId="0" applyFont="1"/>
    <xf numFmtId="0" fontId="41" fillId="3" borderId="13" xfId="0" applyFont="1" applyFill="1" applyBorder="1" applyAlignment="1" applyProtection="1">
      <alignment horizontal="left" vertical="top" wrapText="1"/>
      <protection locked="0"/>
    </xf>
    <xf numFmtId="0" fontId="41" fillId="3" borderId="14" xfId="0" applyFont="1" applyFill="1" applyBorder="1" applyAlignment="1" applyProtection="1">
      <alignment horizontal="left" vertical="top" wrapText="1"/>
      <protection locked="0"/>
    </xf>
    <xf numFmtId="0" fontId="41" fillId="3" borderId="27" xfId="0" applyFont="1" applyFill="1" applyBorder="1" applyAlignment="1" applyProtection="1">
      <alignment horizontal="left" vertical="top" wrapText="1"/>
      <protection locked="0"/>
    </xf>
    <xf numFmtId="0" fontId="41" fillId="3" borderId="5" xfId="0" applyFont="1" applyFill="1" applyBorder="1" applyAlignment="1" applyProtection="1">
      <alignment horizontal="left" vertical="top" wrapText="1"/>
      <protection locked="0"/>
    </xf>
    <xf numFmtId="0" fontId="41" fillId="3" borderId="2" xfId="0" applyFont="1" applyFill="1" applyBorder="1" applyAlignment="1" applyProtection="1">
      <alignment horizontal="left" vertical="top" wrapText="1"/>
      <protection locked="0"/>
    </xf>
    <xf numFmtId="0" fontId="41" fillId="3" borderId="26" xfId="0" applyFont="1" applyFill="1" applyBorder="1" applyAlignment="1" applyProtection="1">
      <alignment horizontal="left" vertical="top" wrapText="1"/>
      <protection locked="0"/>
    </xf>
    <xf numFmtId="0" fontId="41" fillId="3" borderId="7" xfId="0" applyFont="1" applyFill="1" applyBorder="1" applyAlignment="1" applyProtection="1">
      <alignment horizontal="left" vertical="top" wrapText="1"/>
      <protection locked="0"/>
    </xf>
    <xf numFmtId="0" fontId="41" fillId="3" borderId="8" xfId="0" applyFont="1" applyFill="1" applyBorder="1" applyAlignment="1" applyProtection="1">
      <alignment horizontal="left" vertical="top" wrapText="1"/>
      <protection locked="0"/>
    </xf>
    <xf numFmtId="0" fontId="41" fillId="3" borderId="25" xfId="0" applyFont="1" applyFill="1" applyBorder="1" applyAlignment="1" applyProtection="1">
      <alignment horizontal="left" vertical="top" wrapText="1"/>
      <protection locked="0"/>
    </xf>
    <xf numFmtId="0" fontId="41" fillId="3" borderId="10" xfId="0" applyFont="1" applyFill="1" applyBorder="1" applyAlignment="1" applyProtection="1">
      <alignment horizontal="left" vertical="top" wrapText="1"/>
      <protection locked="0"/>
    </xf>
    <xf numFmtId="0" fontId="41" fillId="3" borderId="11" xfId="0" applyFont="1" applyFill="1" applyBorder="1" applyAlignment="1" applyProtection="1">
      <alignment horizontal="left" vertical="top" wrapText="1"/>
      <protection locked="0"/>
    </xf>
    <xf numFmtId="0" fontId="41" fillId="3" borderId="24" xfId="0" applyFont="1" applyFill="1" applyBorder="1" applyAlignment="1" applyProtection="1">
      <alignment horizontal="left" vertical="top" wrapText="1"/>
      <protection locked="0"/>
    </xf>
    <xf numFmtId="0" fontId="58" fillId="3" borderId="0" xfId="0" applyFont="1" applyFill="1"/>
    <xf numFmtId="0" fontId="13" fillId="3" borderId="4" xfId="0" applyFont="1" applyFill="1" applyBorder="1"/>
    <xf numFmtId="0" fontId="41" fillId="3" borderId="0" xfId="0" applyFont="1" applyFill="1" applyAlignment="1">
      <alignment horizontal="left" vertical="center" wrapText="1"/>
    </xf>
    <xf numFmtId="0" fontId="76" fillId="3" borderId="0" xfId="0" applyFont="1" applyFill="1" applyAlignment="1">
      <alignment horizontal="left" vertical="center" wrapText="1"/>
    </xf>
    <xf numFmtId="0" fontId="1" fillId="3" borderId="0" xfId="0" applyFont="1" applyFill="1"/>
    <xf numFmtId="0" fontId="41" fillId="3" borderId="0" xfId="0" applyFont="1" applyFill="1" applyAlignment="1">
      <alignment horizontal="right"/>
    </xf>
    <xf numFmtId="0" fontId="77" fillId="8" borderId="0" xfId="0" applyFont="1" applyFill="1"/>
    <xf numFmtId="0" fontId="5" fillId="3" borderId="7" xfId="0" applyFont="1" applyFill="1" applyBorder="1" applyAlignment="1" applyProtection="1">
      <alignment horizontal="left" vertical="top" wrapText="1"/>
      <protection locked="0"/>
    </xf>
    <xf numFmtId="0" fontId="5" fillId="3" borderId="8" xfId="0" applyFont="1" applyFill="1" applyBorder="1" applyAlignment="1" applyProtection="1">
      <alignment horizontal="left" vertical="top" wrapText="1"/>
      <protection locked="0"/>
    </xf>
    <xf numFmtId="0" fontId="5" fillId="3" borderId="25" xfId="0" applyFont="1" applyFill="1" applyBorder="1" applyAlignment="1" applyProtection="1">
      <alignment horizontal="left" vertical="top" wrapText="1"/>
      <protection locked="0"/>
    </xf>
    <xf numFmtId="0" fontId="5" fillId="3" borderId="5" xfId="0" applyFont="1" applyFill="1" applyBorder="1" applyAlignment="1" applyProtection="1">
      <alignment horizontal="left" vertical="top" wrapText="1"/>
      <protection locked="0"/>
    </xf>
    <xf numFmtId="0" fontId="5" fillId="3" borderId="2" xfId="0" applyFont="1" applyFill="1" applyBorder="1" applyAlignment="1" applyProtection="1">
      <alignment horizontal="left" vertical="top" wrapText="1"/>
      <protection locked="0"/>
    </xf>
    <xf numFmtId="0" fontId="5" fillId="3" borderId="26" xfId="0" applyFont="1" applyFill="1" applyBorder="1" applyAlignment="1" applyProtection="1">
      <alignment horizontal="left" vertical="top" wrapText="1"/>
      <protection locked="0"/>
    </xf>
    <xf numFmtId="0" fontId="5" fillId="3" borderId="13" xfId="0" applyFont="1" applyFill="1" applyBorder="1" applyAlignment="1" applyProtection="1">
      <alignment horizontal="left" vertical="top" wrapText="1"/>
      <protection locked="0"/>
    </xf>
    <xf numFmtId="0" fontId="5" fillId="3" borderId="14" xfId="0" applyFont="1" applyFill="1" applyBorder="1" applyAlignment="1" applyProtection="1">
      <alignment horizontal="left" vertical="top" wrapText="1"/>
      <protection locked="0"/>
    </xf>
    <xf numFmtId="0" fontId="5" fillId="3" borderId="27" xfId="0" applyFont="1" applyFill="1" applyBorder="1" applyAlignment="1" applyProtection="1">
      <alignment horizontal="left" vertical="top" wrapText="1"/>
      <protection locked="0"/>
    </xf>
    <xf numFmtId="0" fontId="19" fillId="3" borderId="27" xfId="0" applyFont="1" applyFill="1" applyBorder="1" applyAlignment="1" applyProtection="1">
      <alignment horizontal="center" vertical="top"/>
      <protection locked="0"/>
    </xf>
    <xf numFmtId="0" fontId="50" fillId="3" borderId="0" xfId="0" applyFont="1" applyFill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79" fillId="0" borderId="0" xfId="0" applyFont="1" applyAlignment="1">
      <alignment horizontal="center" vertical="center" wrapText="1"/>
    </xf>
    <xf numFmtId="0" fontId="70" fillId="3" borderId="0" xfId="0" applyFont="1" applyFill="1" applyAlignment="1">
      <alignment horizontal="center"/>
    </xf>
    <xf numFmtId="0" fontId="71" fillId="3" borderId="0" xfId="0" applyFont="1" applyFill="1" applyAlignment="1">
      <alignment horizontal="left"/>
    </xf>
    <xf numFmtId="0" fontId="49" fillId="3" borderId="0" xfId="0" applyFont="1" applyFill="1" applyAlignment="1">
      <alignment horizontal="center"/>
    </xf>
    <xf numFmtId="0" fontId="58" fillId="3" borderId="0" xfId="0" applyFont="1" applyFill="1" applyAlignment="1">
      <alignment horizontal="left"/>
    </xf>
    <xf numFmtId="0" fontId="60" fillId="0" borderId="0" xfId="0" applyFont="1" applyAlignment="1">
      <alignment horizontal="center" vertical="center" wrapText="1"/>
    </xf>
    <xf numFmtId="0" fontId="61" fillId="0" borderId="4" xfId="0" applyFont="1" applyBorder="1"/>
    <xf numFmtId="0" fontId="70" fillId="3" borderId="0" xfId="0" applyFont="1" applyFill="1" applyAlignment="1">
      <alignment horizontal="center" wrapText="1"/>
    </xf>
    <xf numFmtId="0" fontId="71" fillId="3" borderId="0" xfId="0" applyFont="1" applyFill="1" applyAlignment="1">
      <alignment horizontal="center" wrapText="1"/>
    </xf>
    <xf numFmtId="0" fontId="49" fillId="3" borderId="0" xfId="0" applyFont="1" applyFill="1" applyAlignment="1">
      <alignment horizontal="center" wrapText="1"/>
    </xf>
    <xf numFmtId="0" fontId="59" fillId="3" borderId="0" xfId="0" applyFont="1" applyFill="1" applyAlignment="1">
      <alignment horizontal="left" wrapText="1"/>
    </xf>
    <xf numFmtId="0" fontId="57" fillId="7" borderId="30" xfId="0" applyFont="1" applyFill="1" applyBorder="1"/>
    <xf numFmtId="0" fontId="52" fillId="3" borderId="0" xfId="0" applyFont="1" applyFill="1"/>
    <xf numFmtId="0" fontId="32" fillId="8" borderId="39" xfId="0" applyFont="1" applyFill="1" applyBorder="1" applyAlignment="1">
      <alignment horizontal="left" vertical="top" wrapText="1"/>
    </xf>
    <xf numFmtId="0" fontId="19" fillId="3" borderId="7" xfId="0" applyFont="1" applyFill="1" applyBorder="1" applyAlignment="1" applyProtection="1">
      <alignment horizontal="left" vertical="top"/>
      <protection locked="0"/>
    </xf>
    <xf numFmtId="0" fontId="19" fillId="3" borderId="7" xfId="0" applyFont="1" applyFill="1" applyBorder="1" applyAlignment="1" applyProtection="1">
      <alignment horizontal="center" vertical="top"/>
      <protection locked="0"/>
    </xf>
    <xf numFmtId="0" fontId="19" fillId="3" borderId="40" xfId="0" applyFont="1" applyFill="1" applyBorder="1" applyAlignment="1" applyProtection="1">
      <alignment horizontal="left" vertical="top"/>
      <protection locked="0"/>
    </xf>
    <xf numFmtId="0" fontId="19" fillId="3" borderId="40" xfId="0" applyFont="1" applyFill="1" applyBorder="1" applyAlignment="1" applyProtection="1">
      <alignment horizontal="center" vertical="top"/>
      <protection locked="0"/>
    </xf>
    <xf numFmtId="0" fontId="31" fillId="0" borderId="0" xfId="0" applyFont="1"/>
    <xf numFmtId="0" fontId="5" fillId="0" borderId="0" xfId="0" applyFont="1" applyAlignment="1">
      <alignment horizontal="center" vertical="center" wrapText="1"/>
    </xf>
    <xf numFmtId="0" fontId="49" fillId="4" borderId="0" xfId="0" applyFont="1" applyFill="1" applyAlignment="1">
      <alignment horizontal="center" wrapText="1"/>
    </xf>
    <xf numFmtId="0" fontId="25" fillId="0" borderId="0" xfId="0" applyFont="1"/>
    <xf numFmtId="0" fontId="32" fillId="0" borderId="21" xfId="0" applyFont="1" applyBorder="1" applyAlignment="1">
      <alignment horizontal="left" vertical="top" wrapText="1"/>
    </xf>
    <xf numFmtId="0" fontId="34" fillId="0" borderId="0" xfId="0" applyFont="1"/>
    <xf numFmtId="0" fontId="19" fillId="0" borderId="8" xfId="0" applyFont="1" applyBorder="1" applyAlignment="1">
      <alignment horizontal="center" vertical="top"/>
    </xf>
    <xf numFmtId="0" fontId="35" fillId="0" borderId="0" xfId="0" applyFont="1"/>
    <xf numFmtId="0" fontId="19" fillId="0" borderId="2" xfId="0" applyFont="1" applyBorder="1" applyAlignment="1">
      <alignment horizontal="center" vertical="top"/>
    </xf>
    <xf numFmtId="0" fontId="37" fillId="0" borderId="0" xfId="0" applyFont="1"/>
    <xf numFmtId="0" fontId="19" fillId="0" borderId="14" xfId="0" applyFont="1" applyBorder="1" applyAlignment="1">
      <alignment horizontal="center" vertical="top"/>
    </xf>
    <xf numFmtId="0" fontId="68" fillId="0" borderId="0" xfId="0" applyFont="1"/>
    <xf numFmtId="0" fontId="69" fillId="0" borderId="0" xfId="0" applyFont="1"/>
    <xf numFmtId="0" fontId="39" fillId="3" borderId="0" xfId="0" applyFont="1" applyFill="1" applyAlignment="1">
      <alignment horizontal="center" wrapText="1"/>
    </xf>
    <xf numFmtId="0" fontId="49" fillId="0" borderId="0" xfId="0" applyFont="1" applyAlignment="1">
      <alignment horizontal="center" wrapText="1"/>
    </xf>
    <xf numFmtId="0" fontId="19" fillId="0" borderId="11" xfId="0" applyFont="1" applyBorder="1" applyAlignment="1">
      <alignment horizontal="center" vertical="top"/>
    </xf>
    <xf numFmtId="0" fontId="0" fillId="0" borderId="11" xfId="0" applyBorder="1"/>
    <xf numFmtId="0" fontId="32" fillId="0" borderId="39" xfId="0" applyFont="1" applyBorder="1" applyAlignment="1">
      <alignment horizontal="left" vertical="top" wrapText="1"/>
    </xf>
    <xf numFmtId="0" fontId="0" fillId="0" borderId="8" xfId="0" applyBorder="1"/>
    <xf numFmtId="0" fontId="32" fillId="8" borderId="41" xfId="0" applyFont="1" applyFill="1" applyBorder="1" applyAlignment="1">
      <alignment horizontal="left" vertical="top" wrapText="1"/>
    </xf>
    <xf numFmtId="0" fontId="32" fillId="0" borderId="41" xfId="0" applyFont="1" applyBorder="1" applyAlignment="1">
      <alignment horizontal="left" vertical="top" wrapText="1"/>
    </xf>
    <xf numFmtId="0" fontId="0" fillId="0" borderId="2" xfId="0" applyBorder="1"/>
    <xf numFmtId="0" fontId="19" fillId="3" borderId="5" xfId="0" applyFont="1" applyFill="1" applyBorder="1" applyAlignment="1">
      <alignment horizontal="center" vertical="top"/>
    </xf>
    <xf numFmtId="0" fontId="19" fillId="4" borderId="5" xfId="0" applyFont="1" applyFill="1" applyBorder="1" applyAlignment="1">
      <alignment horizontal="center" vertical="top"/>
    </xf>
    <xf numFmtId="0" fontId="19" fillId="0" borderId="5" xfId="0" applyFont="1" applyBorder="1" applyAlignment="1">
      <alignment horizontal="center" vertical="top"/>
    </xf>
    <xf numFmtId="0" fontId="0" fillId="0" borderId="5" xfId="0" applyBorder="1"/>
    <xf numFmtId="0" fontId="80" fillId="3" borderId="4" xfId="0" applyFont="1" applyFill="1" applyBorder="1" applyAlignment="1">
      <alignment horizontal="center" wrapText="1"/>
    </xf>
    <xf numFmtId="0" fontId="80" fillId="4" borderId="4" xfId="0" applyFont="1" applyFill="1" applyBorder="1" applyAlignment="1">
      <alignment horizontal="center" wrapText="1"/>
    </xf>
    <xf numFmtId="0" fontId="81" fillId="3" borderId="4" xfId="0" applyFont="1" applyFill="1" applyBorder="1" applyAlignment="1">
      <alignment horizontal="center" wrapText="1"/>
    </xf>
    <xf numFmtId="0" fontId="80" fillId="0" borderId="4" xfId="0" applyFont="1" applyBorder="1" applyAlignment="1">
      <alignment horizontal="center" wrapText="1"/>
    </xf>
    <xf numFmtId="0" fontId="82" fillId="0" borderId="4" xfId="0" applyFont="1" applyBorder="1"/>
    <xf numFmtId="0" fontId="32" fillId="8" borderId="34" xfId="0" applyFont="1" applyFill="1" applyBorder="1" applyAlignment="1">
      <alignment horizontal="left" vertical="top" wrapText="1"/>
    </xf>
    <xf numFmtId="0" fontId="32" fillId="0" borderId="34" xfId="0" applyFont="1" applyBorder="1" applyAlignment="1">
      <alignment horizontal="left" vertical="top" wrapText="1"/>
    </xf>
    <xf numFmtId="0" fontId="0" fillId="0" borderId="14" xfId="0" applyBorder="1"/>
    <xf numFmtId="0" fontId="19" fillId="3" borderId="42" xfId="0" applyFont="1" applyFill="1" applyBorder="1" applyAlignment="1">
      <alignment horizontal="center" vertical="top"/>
    </xf>
    <xf numFmtId="0" fontId="19" fillId="4" borderId="42" xfId="0" applyFont="1" applyFill="1" applyBorder="1" applyAlignment="1">
      <alignment horizontal="center" vertical="top"/>
    </xf>
    <xf numFmtId="0" fontId="19" fillId="0" borderId="42" xfId="0" applyFont="1" applyBorder="1" applyAlignment="1">
      <alignment horizontal="center" vertical="top"/>
    </xf>
    <xf numFmtId="0" fontId="0" fillId="0" borderId="42" xfId="0" applyBorder="1"/>
    <xf numFmtId="0" fontId="71" fillId="4" borderId="30" xfId="0" applyFont="1" applyFill="1" applyBorder="1" applyAlignment="1">
      <alignment horizontal="center" wrapText="1"/>
    </xf>
    <xf numFmtId="0" fontId="71" fillId="0" borderId="30" xfId="0" applyFont="1" applyBorder="1" applyAlignment="1">
      <alignment horizontal="center" wrapText="1"/>
    </xf>
    <xf numFmtId="0" fontId="11" fillId="0" borderId="30" xfId="0" applyFont="1" applyBorder="1"/>
    <xf numFmtId="0" fontId="19" fillId="3" borderId="37" xfId="0" applyFont="1" applyFill="1" applyBorder="1" applyAlignment="1">
      <alignment horizontal="center" vertical="top"/>
    </xf>
    <xf numFmtId="0" fontId="19" fillId="4" borderId="37" xfId="0" applyFont="1" applyFill="1" applyBorder="1" applyAlignment="1">
      <alignment horizontal="center" vertical="top"/>
    </xf>
    <xf numFmtId="0" fontId="19" fillId="0" borderId="37" xfId="0" applyFont="1" applyBorder="1" applyAlignment="1">
      <alignment horizontal="center" vertical="top"/>
    </xf>
    <xf numFmtId="0" fontId="0" fillId="0" borderId="37" xfId="0" applyBorder="1"/>
    <xf numFmtId="0" fontId="59" fillId="3" borderId="43" xfId="0" applyFont="1" applyFill="1" applyBorder="1" applyAlignment="1">
      <alignment horizontal="center" wrapText="1"/>
    </xf>
    <xf numFmtId="0" fontId="59" fillId="4" borderId="43" xfId="0" applyFont="1" applyFill="1" applyBorder="1" applyAlignment="1">
      <alignment horizontal="center" wrapText="1"/>
    </xf>
    <xf numFmtId="0" fontId="58" fillId="3" borderId="43" xfId="0" applyFont="1" applyFill="1" applyBorder="1" applyAlignment="1">
      <alignment horizontal="center" wrapText="1"/>
    </xf>
    <xf numFmtId="0" fontId="59" fillId="0" borderId="43" xfId="0" applyFont="1" applyBorder="1" applyAlignment="1">
      <alignment horizontal="center" wrapText="1"/>
    </xf>
    <xf numFmtId="0" fontId="9" fillId="0" borderId="43" xfId="0" applyFont="1" applyBorder="1"/>
    <xf numFmtId="0" fontId="3" fillId="2" borderId="0" xfId="0" applyFont="1" applyFill="1" applyAlignment="1">
      <alignment vertical="center" wrapText="1"/>
    </xf>
    <xf numFmtId="0" fontId="16" fillId="3" borderId="0" xfId="0" applyFont="1" applyFill="1" applyAlignment="1" applyProtection="1">
      <alignment horizontal="left"/>
      <protection locked="0"/>
    </xf>
    <xf numFmtId="0" fontId="3" fillId="5" borderId="0" xfId="0" applyFont="1" applyFill="1" applyAlignment="1">
      <alignment vertical="center" wrapText="1"/>
    </xf>
    <xf numFmtId="0" fontId="41" fillId="3" borderId="0" xfId="0" applyFont="1" applyFill="1" applyAlignment="1" applyProtection="1">
      <alignment horizontal="left" wrapText="1"/>
      <protection locked="0"/>
    </xf>
    <xf numFmtId="0" fontId="3" fillId="7" borderId="0" xfId="0" applyFont="1" applyFill="1" applyAlignment="1">
      <alignment vertical="center" wrapText="1"/>
    </xf>
    <xf numFmtId="0" fontId="3" fillId="6" borderId="0" xfId="0" applyFont="1" applyFill="1" applyAlignment="1">
      <alignment vertical="center" wrapText="1"/>
    </xf>
    <xf numFmtId="0" fontId="52" fillId="0" borderId="0" xfId="0" applyFont="1" applyAlignment="1">
      <alignment wrapText="1"/>
    </xf>
    <xf numFmtId="0" fontId="56" fillId="3" borderId="0" xfId="0" applyFont="1" applyFill="1" applyAlignment="1">
      <alignment horizontal="right" vertical="top" wrapText="1"/>
    </xf>
    <xf numFmtId="0" fontId="22" fillId="3" borderId="0" xfId="0" applyFont="1" applyFill="1"/>
    <xf numFmtId="1" fontId="22" fillId="4" borderId="0" xfId="0" applyNumberFormat="1" applyFont="1" applyFill="1"/>
    <xf numFmtId="0" fontId="85" fillId="0" borderId="0" xfId="0" applyFont="1"/>
    <xf numFmtId="0" fontId="87" fillId="14" borderId="0" xfId="0" applyFont="1" applyFill="1" applyAlignment="1">
      <alignment vertical="center"/>
    </xf>
    <xf numFmtId="0" fontId="85" fillId="15" borderId="0" xfId="0" applyFont="1" applyFill="1"/>
    <xf numFmtId="1" fontId="85" fillId="15" borderId="0" xfId="0" applyNumberFormat="1" applyFont="1" applyFill="1"/>
    <xf numFmtId="0" fontId="85" fillId="16" borderId="0" xfId="0" applyFont="1" applyFill="1"/>
    <xf numFmtId="0" fontId="50" fillId="3" borderId="27" xfId="0" applyFont="1" applyFill="1" applyBorder="1" applyAlignment="1" applyProtection="1">
      <alignment horizontal="left" vertical="top"/>
      <protection locked="0"/>
    </xf>
    <xf numFmtId="0" fontId="17" fillId="17" borderId="3" xfId="0" applyFont="1" applyFill="1" applyBorder="1" applyAlignment="1">
      <alignment horizontal="left" vertical="top" wrapText="1"/>
    </xf>
    <xf numFmtId="0" fontId="22" fillId="17" borderId="3" xfId="0" applyFont="1" applyFill="1" applyBorder="1" applyAlignment="1">
      <alignment horizontal="center" vertical="top"/>
    </xf>
    <xf numFmtId="0" fontId="23" fillId="17" borderId="3" xfId="0" applyFont="1" applyFill="1" applyBorder="1" applyAlignment="1">
      <alignment horizontal="center" vertical="top"/>
    </xf>
    <xf numFmtId="0" fontId="0" fillId="17" borderId="3" xfId="0" applyFill="1" applyBorder="1" applyAlignment="1">
      <alignment horizontal="left" vertical="top"/>
    </xf>
    <xf numFmtId="0" fontId="17" fillId="17" borderId="15" xfId="0" applyFont="1" applyFill="1" applyBorder="1" applyAlignment="1">
      <alignment horizontal="left" vertical="top" wrapText="1"/>
    </xf>
    <xf numFmtId="0" fontId="22" fillId="17" borderId="15" xfId="0" applyFont="1" applyFill="1" applyBorder="1" applyAlignment="1">
      <alignment horizontal="center" vertical="top"/>
    </xf>
    <xf numFmtId="0" fontId="23" fillId="17" borderId="15" xfId="0" applyFont="1" applyFill="1" applyBorder="1" applyAlignment="1">
      <alignment horizontal="center" vertical="top"/>
    </xf>
    <xf numFmtId="0" fontId="0" fillId="17" borderId="15" xfId="0" applyFill="1" applyBorder="1" applyAlignment="1">
      <alignment horizontal="left" vertical="top"/>
    </xf>
    <xf numFmtId="0" fontId="0" fillId="17" borderId="34" xfId="0" applyFill="1" applyBorder="1" applyAlignment="1">
      <alignment horizontal="left" vertical="top"/>
    </xf>
    <xf numFmtId="0" fontId="17" fillId="17" borderId="34" xfId="0" applyFont="1" applyFill="1" applyBorder="1" applyAlignment="1">
      <alignment horizontal="left" vertical="top" wrapText="1"/>
    </xf>
    <xf numFmtId="0" fontId="17" fillId="17" borderId="9" xfId="0" applyFont="1" applyFill="1" applyBorder="1" applyAlignment="1">
      <alignment horizontal="left" vertical="top" wrapText="1"/>
    </xf>
    <xf numFmtId="0" fontId="22" fillId="17" borderId="9" xfId="0" applyFont="1" applyFill="1" applyBorder="1" applyAlignment="1">
      <alignment horizontal="center" vertical="top"/>
    </xf>
    <xf numFmtId="0" fontId="23" fillId="17" borderId="9" xfId="0" applyFont="1" applyFill="1" applyBorder="1" applyAlignment="1">
      <alignment horizontal="center" vertical="top"/>
    </xf>
    <xf numFmtId="0" fontId="0" fillId="17" borderId="9" xfId="0" applyFill="1" applyBorder="1" applyAlignment="1">
      <alignment horizontal="left" vertical="top"/>
    </xf>
    <xf numFmtId="0" fontId="0" fillId="17" borderId="32" xfId="0" applyFill="1" applyBorder="1" applyAlignment="1">
      <alignment horizontal="left" vertical="top"/>
    </xf>
    <xf numFmtId="0" fontId="17" fillId="17" borderId="32" xfId="0" applyFont="1" applyFill="1" applyBorder="1" applyAlignment="1">
      <alignment horizontal="left" vertical="top" wrapText="1"/>
    </xf>
    <xf numFmtId="0" fontId="17" fillId="17" borderId="12" xfId="0" applyFont="1" applyFill="1" applyBorder="1" applyAlignment="1">
      <alignment horizontal="left" vertical="top" wrapText="1"/>
    </xf>
    <xf numFmtId="0" fontId="22" fillId="17" borderId="12" xfId="0" applyFont="1" applyFill="1" applyBorder="1" applyAlignment="1">
      <alignment horizontal="center" vertical="top"/>
    </xf>
    <xf numFmtId="0" fontId="40" fillId="17" borderId="12" xfId="0" applyFont="1" applyFill="1" applyBorder="1" applyAlignment="1">
      <alignment horizontal="center" vertical="top"/>
    </xf>
    <xf numFmtId="0" fontId="17" fillId="17" borderId="12" xfId="0" applyFont="1" applyFill="1" applyBorder="1" applyAlignment="1">
      <alignment horizontal="left" vertical="top"/>
    </xf>
    <xf numFmtId="0" fontId="23" fillId="17" borderId="12" xfId="0" applyFont="1" applyFill="1" applyBorder="1" applyAlignment="1">
      <alignment horizontal="center" vertical="top"/>
    </xf>
    <xf numFmtId="0" fontId="88" fillId="4" borderId="0" xfId="0" applyFont="1" applyFill="1"/>
    <xf numFmtId="0" fontId="85" fillId="3" borderId="0" xfId="0" applyFont="1" applyFill="1"/>
    <xf numFmtId="0" fontId="88" fillId="4" borderId="44" xfId="0" applyFont="1" applyFill="1" applyBorder="1"/>
    <xf numFmtId="0" fontId="88" fillId="4" borderId="45" xfId="0" applyFont="1" applyFill="1" applyBorder="1"/>
    <xf numFmtId="0" fontId="88" fillId="4" borderId="46" xfId="0" applyFont="1" applyFill="1" applyBorder="1"/>
    <xf numFmtId="0" fontId="89" fillId="0" borderId="0" xfId="0" applyFont="1"/>
    <xf numFmtId="0" fontId="90" fillId="0" borderId="0" xfId="0" applyFont="1" applyAlignment="1">
      <alignment vertical="center"/>
    </xf>
    <xf numFmtId="0" fontId="87" fillId="14" borderId="47" xfId="0" applyFont="1" applyFill="1" applyBorder="1" applyAlignment="1">
      <alignment vertical="center"/>
    </xf>
    <xf numFmtId="0" fontId="91" fillId="0" borderId="0" xfId="0" applyFont="1" applyAlignment="1">
      <alignment vertical="center"/>
    </xf>
    <xf numFmtId="0" fontId="90" fillId="2" borderId="0" xfId="0" applyFont="1" applyFill="1"/>
    <xf numFmtId="0" fontId="0" fillId="0" borderId="0" xfId="0" applyAlignment="1">
      <alignment vertic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96" fillId="0" borderId="0" xfId="0" applyFont="1" applyAlignment="1">
      <alignment vertical="center"/>
    </xf>
    <xf numFmtId="0" fontId="0" fillId="3" borderId="0" xfId="0" applyFill="1" applyAlignment="1">
      <alignment horizontal="center"/>
    </xf>
    <xf numFmtId="0" fontId="100" fillId="0" borderId="0" xfId="0" applyFont="1" applyAlignment="1">
      <alignment horizontal="left" vertical="center"/>
    </xf>
    <xf numFmtId="0" fontId="92" fillId="0" borderId="0" xfId="0" applyFont="1" applyAlignment="1">
      <alignment horizontal="left" vertical="center"/>
    </xf>
    <xf numFmtId="0" fontId="0" fillId="3" borderId="0" xfId="0" applyFill="1" applyAlignment="1">
      <alignment horizontal="left"/>
    </xf>
    <xf numFmtId="0" fontId="0" fillId="0" borderId="0" xfId="0" applyAlignment="1">
      <alignment horizontal="left" vertical="center" wrapText="1"/>
    </xf>
    <xf numFmtId="0" fontId="96" fillId="0" borderId="0" xfId="0" applyFont="1" applyAlignment="1">
      <alignment horizontal="left" vertical="center" wrapText="1"/>
    </xf>
    <xf numFmtId="0" fontId="98" fillId="0" borderId="0" xfId="0" applyFont="1" applyAlignment="1">
      <alignment horizontal="left" vertical="center" wrapText="1"/>
    </xf>
    <xf numFmtId="0" fontId="95" fillId="0" borderId="0" xfId="0" applyFont="1" applyAlignment="1">
      <alignment horizontal="left" vertical="center"/>
    </xf>
    <xf numFmtId="0" fontId="83" fillId="0" borderId="0" xfId="0" applyFont="1" applyAlignment="1">
      <alignment horizontal="left" vertical="center" wrapText="1"/>
    </xf>
    <xf numFmtId="0" fontId="94" fillId="0" borderId="0" xfId="0" applyFont="1" applyAlignment="1">
      <alignment horizontal="left" vertical="center" wrapText="1"/>
    </xf>
    <xf numFmtId="0" fontId="96" fillId="18" borderId="0" xfId="0" applyFont="1" applyFill="1" applyAlignment="1">
      <alignment horizontal="left" vertical="center" wrapText="1"/>
    </xf>
    <xf numFmtId="0" fontId="101" fillId="0" borderId="0" xfId="0" applyFont="1" applyAlignment="1">
      <alignment horizontal="left" vertical="center"/>
    </xf>
    <xf numFmtId="0" fontId="93" fillId="0" borderId="0" xfId="0" applyFont="1" applyAlignment="1">
      <alignment horizontal="left" vertical="center"/>
    </xf>
    <xf numFmtId="0" fontId="86" fillId="14" borderId="0" xfId="0" applyFont="1" applyFill="1" applyAlignment="1">
      <alignment vertical="center"/>
    </xf>
    <xf numFmtId="0" fontId="90" fillId="0" borderId="0" xfId="0" applyFont="1" applyAlignment="1">
      <alignment vertical="center"/>
    </xf>
    <xf numFmtId="0" fontId="41" fillId="3" borderId="0" xfId="0" applyFont="1" applyFill="1" applyAlignment="1" applyProtection="1">
      <alignment horizontal="left" wrapText="1"/>
      <protection locked="0"/>
    </xf>
    <xf numFmtId="0" fontId="70" fillId="3" borderId="0" xfId="0" applyFont="1" applyFill="1" applyAlignment="1">
      <alignment horizontal="center"/>
    </xf>
    <xf numFmtId="0" fontId="13" fillId="3" borderId="0" xfId="0" applyFont="1" applyFill="1" applyAlignment="1">
      <alignment horizontal="center"/>
    </xf>
    <xf numFmtId="0" fontId="16" fillId="3" borderId="0" xfId="0" applyFont="1" applyFill="1" applyAlignment="1" applyProtection="1">
      <alignment horizontal="left"/>
      <protection locked="0"/>
    </xf>
    <xf numFmtId="0" fontId="3" fillId="7" borderId="0" xfId="0" applyFont="1" applyFill="1" applyAlignment="1">
      <alignment vertical="center" wrapText="1"/>
    </xf>
    <xf numFmtId="0" fontId="71" fillId="3" borderId="0" xfId="0" applyFont="1" applyFill="1" applyAlignment="1">
      <alignment horizontal="left"/>
    </xf>
    <xf numFmtId="0" fontId="12" fillId="3" borderId="0" xfId="0" applyFont="1" applyFill="1" applyAlignment="1">
      <alignment horizontal="center"/>
    </xf>
    <xf numFmtId="0" fontId="3" fillId="6" borderId="0" xfId="0" applyFont="1" applyFill="1" applyAlignment="1">
      <alignment vertical="center" wrapText="1"/>
    </xf>
    <xf numFmtId="0" fontId="13" fillId="3" borderId="0" xfId="0" applyFont="1" applyFill="1" applyAlignment="1">
      <alignment horizontal="left" wrapText="1"/>
    </xf>
    <xf numFmtId="0" fontId="13" fillId="3" borderId="4" xfId="0" applyFont="1" applyFill="1" applyBorder="1" applyAlignment="1">
      <alignment horizontal="left" wrapText="1"/>
    </xf>
    <xf numFmtId="0" fontId="12" fillId="3" borderId="0" xfId="0" applyFont="1" applyFill="1" applyAlignment="1">
      <alignment horizontal="left" wrapText="1"/>
    </xf>
    <xf numFmtId="0" fontId="12" fillId="3" borderId="6" xfId="0" applyFont="1" applyFill="1" applyBorder="1" applyAlignment="1">
      <alignment horizontal="left" wrapText="1"/>
    </xf>
    <xf numFmtId="0" fontId="17" fillId="4" borderId="36" xfId="0" applyFont="1" applyFill="1" applyBorder="1" applyAlignment="1" applyProtection="1">
      <alignment horizontal="center" vertical="center"/>
      <protection locked="0"/>
    </xf>
    <xf numFmtId="0" fontId="17" fillId="4" borderId="38" xfId="0" applyFont="1" applyFill="1" applyBorder="1" applyAlignment="1" applyProtection="1">
      <alignment horizontal="center" vertical="center"/>
      <protection locked="0"/>
    </xf>
    <xf numFmtId="0" fontId="49" fillId="3" borderId="0" xfId="0" applyFont="1" applyFill="1" applyAlignment="1">
      <alignment horizontal="center"/>
    </xf>
    <xf numFmtId="0" fontId="15" fillId="3" borderId="0" xfId="0" applyFont="1" applyFill="1" applyAlignment="1">
      <alignment horizontal="center"/>
    </xf>
    <xf numFmtId="0" fontId="58" fillId="3" borderId="0" xfId="0" applyFont="1" applyFill="1" applyAlignment="1">
      <alignment horizontal="left"/>
    </xf>
    <xf numFmtId="0" fontId="78" fillId="3" borderId="0" xfId="0" applyFont="1" applyFill="1" applyAlignment="1">
      <alignment horizontal="center"/>
    </xf>
    <xf numFmtId="0" fontId="3" fillId="2" borderId="0" xfId="0" applyFont="1" applyFill="1" applyAlignment="1">
      <alignment vertical="center" wrapText="1"/>
    </xf>
    <xf numFmtId="0" fontId="14" fillId="3" borderId="0" xfId="0" applyFont="1" applyFill="1" applyAlignment="1">
      <alignment horizontal="left" wrapText="1"/>
    </xf>
    <xf numFmtId="0" fontId="14" fillId="3" borderId="6" xfId="0" applyFont="1" applyFill="1" applyBorder="1" applyAlignment="1">
      <alignment horizontal="left" wrapText="1"/>
    </xf>
    <xf numFmtId="0" fontId="15" fillId="3" borderId="0" xfId="0" applyFont="1" applyFill="1" applyAlignment="1">
      <alignment horizontal="left" wrapText="1"/>
    </xf>
    <xf numFmtId="0" fontId="15" fillId="3" borderId="6" xfId="0" applyFont="1" applyFill="1" applyBorder="1" applyAlignment="1">
      <alignment horizontal="left" wrapText="1"/>
    </xf>
    <xf numFmtId="0" fontId="3" fillId="5" borderId="0" xfId="0" applyFont="1" applyFill="1" applyAlignment="1">
      <alignment vertical="center" wrapText="1"/>
    </xf>
    <xf numFmtId="0" fontId="5" fillId="3" borderId="0" xfId="0" applyFont="1" applyFill="1" applyAlignment="1">
      <alignment horizontal="center" vertical="center" wrapText="1"/>
    </xf>
    <xf numFmtId="0" fontId="44" fillId="6" borderId="0" xfId="0" applyFont="1" applyFill="1" applyAlignment="1">
      <alignment horizontal="center" vertical="center" textRotation="90" wrapText="1"/>
    </xf>
    <xf numFmtId="0" fontId="70" fillId="3" borderId="0" xfId="0" applyFont="1" applyFill="1" applyAlignment="1">
      <alignment horizontal="center" wrapText="1"/>
    </xf>
    <xf numFmtId="0" fontId="70" fillId="3" borderId="4" xfId="0" applyFont="1" applyFill="1" applyBorder="1" applyAlignment="1">
      <alignment horizontal="center" wrapText="1"/>
    </xf>
    <xf numFmtId="0" fontId="44" fillId="2" borderId="0" xfId="0" applyFont="1" applyFill="1" applyAlignment="1">
      <alignment horizontal="center" vertical="center" textRotation="90" wrapText="1"/>
    </xf>
    <xf numFmtId="0" fontId="44" fillId="2" borderId="22" xfId="0" applyFont="1" applyFill="1" applyBorder="1" applyAlignment="1">
      <alignment horizontal="center" vertical="center" textRotation="90" wrapText="1"/>
    </xf>
    <xf numFmtId="0" fontId="49" fillId="3" borderId="0" xfId="0" applyFont="1" applyFill="1" applyAlignment="1">
      <alignment horizontal="center" wrapText="1"/>
    </xf>
    <xf numFmtId="0" fontId="49" fillId="3" borderId="22" xfId="0" applyFont="1" applyFill="1" applyBorder="1" applyAlignment="1">
      <alignment horizontal="center" wrapText="1"/>
    </xf>
    <xf numFmtId="0" fontId="59" fillId="3" borderId="0" xfId="0" applyFont="1" applyFill="1" applyAlignment="1">
      <alignment horizontal="center" wrapText="1"/>
    </xf>
    <xf numFmtId="0" fontId="71" fillId="3" borderId="0" xfId="0" applyFont="1" applyFill="1" applyAlignment="1">
      <alignment horizontal="center" wrapText="1"/>
    </xf>
    <xf numFmtId="0" fontId="29" fillId="10" borderId="0" xfId="0" applyFont="1" applyFill="1" applyAlignment="1">
      <alignment horizontal="left" vertical="center" wrapText="1"/>
    </xf>
    <xf numFmtId="0" fontId="31" fillId="5" borderId="0" xfId="0" applyFont="1" applyFill="1"/>
    <xf numFmtId="0" fontId="41" fillId="3" borderId="0" xfId="0" applyFont="1" applyFill="1" applyAlignment="1">
      <alignment horizontal="center" vertical="center" wrapText="1"/>
    </xf>
    <xf numFmtId="0" fontId="60" fillId="0" borderId="24" xfId="0" applyFont="1" applyBorder="1" applyAlignment="1">
      <alignment horizontal="center" vertical="center" wrapText="1"/>
    </xf>
    <xf numFmtId="0" fontId="44" fillId="5" borderId="0" xfId="0" applyFont="1" applyFill="1" applyAlignment="1">
      <alignment horizontal="center" vertical="center" textRotation="90" wrapText="1"/>
    </xf>
    <xf numFmtId="0" fontId="5" fillId="0" borderId="0" xfId="0" applyFont="1" applyAlignment="1">
      <alignment horizontal="center" vertical="center" wrapText="1"/>
    </xf>
    <xf numFmtId="0" fontId="4" fillId="12" borderId="0" xfId="0" applyFont="1" applyFill="1" applyAlignment="1">
      <alignment horizontal="left" vertical="center" wrapText="1"/>
    </xf>
    <xf numFmtId="0" fontId="29" fillId="12" borderId="0" xfId="0" applyFont="1" applyFill="1" applyAlignment="1">
      <alignment horizontal="left" vertical="center" wrapText="1"/>
    </xf>
    <xf numFmtId="0" fontId="31" fillId="7" borderId="0" xfId="0" applyFont="1" applyFill="1"/>
    <xf numFmtId="0" fontId="44" fillId="7" borderId="0" xfId="0" applyFont="1" applyFill="1" applyAlignment="1">
      <alignment horizontal="center" vertical="center" textRotation="90" wrapText="1"/>
    </xf>
    <xf numFmtId="0" fontId="4" fillId="11" borderId="0" xfId="0" applyFont="1" applyFill="1" applyAlignment="1">
      <alignment horizontal="left" vertical="center" wrapText="1"/>
    </xf>
    <xf numFmtId="0" fontId="29" fillId="11" borderId="0" xfId="0" applyFont="1" applyFill="1" applyAlignment="1">
      <alignment horizontal="left" vertical="center" wrapText="1"/>
    </xf>
    <xf numFmtId="0" fontId="31" fillId="6" borderId="0" xfId="0" applyFont="1" applyFill="1"/>
    <xf numFmtId="0" fontId="29" fillId="9" borderId="0" xfId="0" applyFont="1" applyFill="1" applyAlignment="1">
      <alignment vertical="center" wrapText="1"/>
    </xf>
    <xf numFmtId="0" fontId="31" fillId="0" borderId="0" xfId="0" applyFont="1"/>
    <xf numFmtId="0" fontId="60" fillId="0" borderId="0" xfId="0" applyFont="1" applyAlignment="1">
      <alignment horizontal="center" vertical="center" wrapText="1"/>
    </xf>
    <xf numFmtId="0" fontId="40" fillId="3" borderId="0" xfId="0" applyFont="1" applyFill="1" applyAlignment="1">
      <alignment horizontal="left" vertical="top" wrapText="1"/>
    </xf>
    <xf numFmtId="0" fontId="96" fillId="3" borderId="0" xfId="0" applyFont="1" applyFill="1" applyAlignment="1">
      <alignment horizontal="left" vertical="center" wrapText="1"/>
    </xf>
    <xf numFmtId="0" fontId="103" fillId="0" borderId="0" xfId="0" applyFont="1" applyAlignment="1">
      <alignment horizontal="left" vertical="center" wrapText="1"/>
    </xf>
    <xf numFmtId="0" fontId="104" fillId="0" borderId="0" xfId="0" applyFont="1" applyAlignment="1">
      <alignment horizontal="left" vertical="center"/>
    </xf>
    <xf numFmtId="0" fontId="85" fillId="3" borderId="44" xfId="0" applyFont="1" applyFill="1" applyBorder="1" applyProtection="1">
      <protection locked="0"/>
    </xf>
    <xf numFmtId="0" fontId="85" fillId="3" borderId="45" xfId="0" applyFont="1" applyFill="1" applyBorder="1" applyProtection="1">
      <protection locked="0"/>
    </xf>
    <xf numFmtId="0" fontId="85" fillId="3" borderId="0" xfId="0" applyFont="1" applyFill="1" applyProtection="1">
      <protection locked="0"/>
    </xf>
    <xf numFmtId="0" fontId="85" fillId="4" borderId="44" xfId="0" applyFont="1" applyFill="1" applyBorder="1" applyProtection="1">
      <protection locked="0"/>
    </xf>
    <xf numFmtId="0" fontId="85" fillId="4" borderId="45" xfId="0" applyFont="1" applyFill="1" applyBorder="1" applyProtection="1">
      <protection locked="0"/>
    </xf>
    <xf numFmtId="0" fontId="85" fillId="4" borderId="0" xfId="0" applyFont="1" applyFill="1" applyProtection="1">
      <protection locked="0"/>
    </xf>
    <xf numFmtId="0" fontId="85" fillId="3" borderId="46" xfId="0" applyFont="1" applyFill="1" applyBorder="1" applyProtection="1">
      <protection locked="0"/>
    </xf>
    <xf numFmtId="1" fontId="34" fillId="8" borderId="0" xfId="0" applyNumberFormat="1" applyFont="1" applyFill="1"/>
    <xf numFmtId="1" fontId="75" fillId="13" borderId="0" xfId="0" applyNumberFormat="1" applyFont="1" applyFill="1"/>
  </cellXfs>
  <cellStyles count="1">
    <cellStyle name="Normal" xfId="0" builtinId="0"/>
  </cellStyles>
  <dxfs count="42">
    <dxf>
      <font>
        <color rgb="FF0070C0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rgb="FF0070C0"/>
      </font>
    </dxf>
  </dxfs>
  <tableStyles count="0" defaultTableStyle="TableStyleMedium2" defaultPivotStyle="PivotStyleLight16"/>
  <colors>
    <mruColors>
      <color rgb="FFF6543B"/>
      <color rgb="FFFF7300"/>
      <color rgb="FFE82E38"/>
      <color rgb="FFDE2E6B"/>
      <color rgb="FF009051"/>
      <color rgb="FFFF9300"/>
      <color rgb="FF009193"/>
      <color rgb="FF011893"/>
      <color rgb="FFFF5252"/>
      <color rgb="FF92D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306218865498935E-2"/>
          <c:y val="7.7306733167082295E-2"/>
          <c:w val="0.58142837859553265"/>
          <c:h val="0.8880919747874408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gradFill rotWithShape="1">
                <a:gsLst>
                  <a:gs pos="0">
                    <a:schemeClr val="accent5">
                      <a:shade val="58000"/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5">
                      <a:shade val="58000"/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5">
                      <a:shade val="58000"/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5">
                    <a:shade val="58000"/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2-F91E-4C97-B612-1BA8FA2DEBE9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5">
                      <a:shade val="86000"/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5">
                      <a:shade val="86000"/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5">
                      <a:shade val="86000"/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5">
                    <a:shade val="86000"/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F91E-4C97-B612-1BA8FA2DEBE9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5">
                      <a:tint val="86000"/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5">
                      <a:tint val="86000"/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5">
                      <a:tint val="86000"/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5">
                    <a:tint val="86000"/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5AFD-4947-9AAC-DBBA211633A8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5">
                      <a:tint val="58000"/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5">
                      <a:tint val="58000"/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5">
                      <a:tint val="58000"/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5">
                    <a:tint val="58000"/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F91E-4C97-B612-1BA8FA2DEBE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dLblPos val="outEnd"/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'3. Síntese'!$E$4:$E$7</c:f>
              <c:strCache>
                <c:ptCount val="4"/>
                <c:pt idx="0">
                  <c:v>A. Currículo literacias e aprendizagem </c:v>
                </c:pt>
                <c:pt idx="1">
                  <c:v>B. Leitura e literacia </c:v>
                </c:pt>
                <c:pt idx="2">
                  <c:v>C. Projetos e parcerias </c:v>
                </c:pt>
                <c:pt idx="3">
                  <c:v>D. Gestão da biblioteca escolar </c:v>
                </c:pt>
              </c:strCache>
            </c:strRef>
          </c:cat>
          <c:val>
            <c:numRef>
              <c:f>'3. Síntese'!$F$4:$F$7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1E-4C97-B612-1BA8FA2DEB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306218865498935E-2"/>
          <c:y val="7.7306733167082295E-2"/>
          <c:w val="0.58142837859553265"/>
          <c:h val="0.88809197478744084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5">
                    <a:lumMod val="110000"/>
                    <a:satMod val="105000"/>
                    <a:tint val="67000"/>
                  </a:schemeClr>
                </a:gs>
                <a:gs pos="50000">
                  <a:schemeClr val="accent5">
                    <a:lumMod val="105000"/>
                    <a:satMod val="103000"/>
                    <a:tint val="73000"/>
                  </a:schemeClr>
                </a:gs>
                <a:gs pos="100000">
                  <a:schemeClr val="accent5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5">
                  <a:shade val="95000"/>
                </a:schemeClr>
              </a:solidFill>
              <a:round/>
            </a:ln>
            <a:effectLst/>
          </c:spPr>
          <c:invertIfNegative val="0"/>
          <c:dPt>
            <c:idx val="1"/>
            <c:invertIfNegative val="0"/>
            <c:bubble3D val="0"/>
            <c:spPr>
              <a:gradFill rotWithShape="1">
                <a:gsLst>
                  <a:gs pos="0">
                    <a:schemeClr val="accent5">
                      <a:shade val="86000"/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5">
                      <a:shade val="86000"/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5">
                      <a:shade val="86000"/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5">
                    <a:shade val="86000"/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2C7F-4D7D-8F86-1DFE1BAAF155}"/>
              </c:ext>
            </c:extLst>
          </c:dPt>
          <c:dPt>
            <c:idx val="2"/>
            <c:invertIfNegative val="0"/>
            <c:bubble3D val="0"/>
            <c:spPr>
              <a:gradFill rotWithShape="1">
                <a:gsLst>
                  <a:gs pos="0">
                    <a:schemeClr val="accent5">
                      <a:tint val="86000"/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5">
                      <a:tint val="86000"/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5">
                      <a:tint val="86000"/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5">
                    <a:tint val="86000"/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2C7F-4D7D-8F86-1DFE1BAAF155}"/>
              </c:ext>
            </c:extLst>
          </c:dPt>
          <c:dPt>
            <c:idx val="3"/>
            <c:invertIfNegative val="0"/>
            <c:bubble3D val="0"/>
            <c:spPr>
              <a:gradFill rotWithShape="1">
                <a:gsLst>
                  <a:gs pos="0">
                    <a:schemeClr val="accent5">
                      <a:tint val="58000"/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5">
                      <a:tint val="58000"/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5">
                      <a:tint val="58000"/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5">
                    <a:tint val="58000"/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2C7F-4D7D-8F86-1DFE1BAAF15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'3. Síntese'!$E$11:$E$20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cat>
          <c:val>
            <c:numRef>
              <c:f>'3. Síntese'!$F$11:$F$20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C7F-4D7D-8F86-1DFE1BAAF15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104362752"/>
        <c:axId val="104368160"/>
      </c:barChart>
      <c:catAx>
        <c:axId val="104362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04368160"/>
        <c:crosses val="autoZero"/>
        <c:auto val="1"/>
        <c:lblAlgn val="ctr"/>
        <c:lblOffset val="100"/>
        <c:noMultiLvlLbl val="0"/>
      </c:catAx>
      <c:valAx>
        <c:axId val="104368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04362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306218865498935E-2"/>
          <c:y val="7.7306733167082295E-2"/>
          <c:w val="0.58142837859553265"/>
          <c:h val="0.8880919747874408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gradFill rotWithShape="1">
                <a:gsLst>
                  <a:gs pos="0">
                    <a:schemeClr val="accent5">
                      <a:shade val="58000"/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5">
                      <a:shade val="58000"/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5">
                      <a:shade val="58000"/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5">
                    <a:shade val="58000"/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5E62-433B-9DCD-FCD28FA14274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5">
                      <a:shade val="86000"/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5">
                      <a:shade val="86000"/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5">
                      <a:shade val="86000"/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5">
                    <a:shade val="86000"/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5E62-433B-9DCD-FCD28FA14274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5">
                      <a:tint val="86000"/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5">
                      <a:tint val="86000"/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5">
                      <a:tint val="86000"/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5">
                    <a:tint val="86000"/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5E62-433B-9DCD-FCD28FA14274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5">
                      <a:tint val="58000"/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5">
                      <a:tint val="58000"/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5">
                      <a:tint val="58000"/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5">
                    <a:tint val="58000"/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5E62-433B-9DCD-FCD28FA1427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dLblPos val="outEnd"/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'3. Síntese'!$E$4:$E$7</c:f>
              <c:strCache>
                <c:ptCount val="4"/>
                <c:pt idx="0">
                  <c:v>A. Currículo literacias e aprendizagem </c:v>
                </c:pt>
                <c:pt idx="1">
                  <c:v>B. Leitura e literacia </c:v>
                </c:pt>
                <c:pt idx="2">
                  <c:v>C. Projetos e parcerias </c:v>
                </c:pt>
                <c:pt idx="3">
                  <c:v>D. Gestão da biblioteca escolar </c:v>
                </c:pt>
              </c:strCache>
            </c:strRef>
          </c:cat>
          <c:val>
            <c:numRef>
              <c:f>'3. Síntese'!$F$4:$F$7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E62-433B-9DCD-FCD28FA142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306218865498935E-2"/>
          <c:y val="7.7306733167082295E-2"/>
          <c:w val="0.58142837859553265"/>
          <c:h val="0.8880919747874408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'3. Síntese'!$E$34</c:f>
              <c:strCache>
                <c:ptCount val="1"/>
                <c:pt idx="0">
                  <c:v>Alunos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hade val="58000"/>
                    <a:lumMod val="110000"/>
                    <a:satMod val="105000"/>
                    <a:tint val="67000"/>
                  </a:schemeClr>
                </a:gs>
                <a:gs pos="50000">
                  <a:schemeClr val="accent5">
                    <a:shade val="58000"/>
                    <a:lumMod val="105000"/>
                    <a:satMod val="103000"/>
                    <a:tint val="73000"/>
                  </a:schemeClr>
                </a:gs>
                <a:gs pos="100000">
                  <a:schemeClr val="accent5">
                    <a:shade val="58000"/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5">
                  <a:shade val="58000"/>
                  <a:shade val="95000"/>
                </a:schemeClr>
              </a:solidFill>
              <a:round/>
            </a:ln>
            <a:effectLst/>
          </c:spPr>
          <c:invertIfNegative val="0"/>
          <c:dPt>
            <c:idx val="2"/>
            <c:invertIfNegative val="0"/>
            <c:bubble3D val="0"/>
            <c:spPr>
              <a:gradFill rotWithShape="1">
                <a:gsLst>
                  <a:gs pos="0">
                    <a:schemeClr val="accent5">
                      <a:tint val="86000"/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5">
                      <a:tint val="86000"/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5">
                      <a:tint val="86000"/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5">
                    <a:tint val="86000"/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C20E-4A45-9268-F561C5F6DB0F}"/>
              </c:ext>
            </c:extLst>
          </c:dPt>
          <c:dPt>
            <c:idx val="3"/>
            <c:invertIfNegative val="0"/>
            <c:bubble3D val="0"/>
            <c:spPr>
              <a:gradFill rotWithShape="1">
                <a:gsLst>
                  <a:gs pos="0">
                    <a:schemeClr val="accent5">
                      <a:tint val="58000"/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5">
                      <a:tint val="58000"/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5">
                      <a:tint val="58000"/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5">
                    <a:tint val="58000"/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C20E-4A45-9268-F561C5F6DB0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'3. Síntese'!$F$34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20E-4A45-9268-F561C5F6DB0F}"/>
            </c:ext>
          </c:extLst>
        </c:ser>
        <c:ser>
          <c:idx val="1"/>
          <c:order val="1"/>
          <c:tx>
            <c:strRef>
              <c:f>'3. Síntese'!$E$35</c:f>
              <c:strCache>
                <c:ptCount val="1"/>
                <c:pt idx="0">
                  <c:v>Docentes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hade val="86000"/>
                    <a:lumMod val="110000"/>
                    <a:satMod val="105000"/>
                    <a:tint val="67000"/>
                  </a:schemeClr>
                </a:gs>
                <a:gs pos="50000">
                  <a:schemeClr val="accent5">
                    <a:shade val="86000"/>
                    <a:lumMod val="105000"/>
                    <a:satMod val="103000"/>
                    <a:tint val="73000"/>
                  </a:schemeClr>
                </a:gs>
                <a:gs pos="100000">
                  <a:schemeClr val="accent5">
                    <a:shade val="86000"/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5">
                  <a:shade val="86000"/>
                  <a:shade val="95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'3. Síntese'!$F$35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20E-4A45-9268-F561C5F6DB0F}"/>
            </c:ext>
          </c:extLst>
        </c:ser>
        <c:ser>
          <c:idx val="2"/>
          <c:order val="2"/>
          <c:tx>
            <c:strRef>
              <c:f>'3. Síntese'!$E$36</c:f>
              <c:strCache>
                <c:ptCount val="1"/>
                <c:pt idx="0">
                  <c:v>Pais e encarregados de educação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tint val="86000"/>
                    <a:lumMod val="110000"/>
                    <a:satMod val="105000"/>
                    <a:tint val="67000"/>
                  </a:schemeClr>
                </a:gs>
                <a:gs pos="50000">
                  <a:schemeClr val="accent5">
                    <a:tint val="86000"/>
                    <a:lumMod val="105000"/>
                    <a:satMod val="103000"/>
                    <a:tint val="73000"/>
                  </a:schemeClr>
                </a:gs>
                <a:gs pos="100000">
                  <a:schemeClr val="accent5">
                    <a:tint val="86000"/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5">
                  <a:tint val="86000"/>
                  <a:shade val="95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'3. Síntese'!$F$36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20E-4A45-9268-F561C5F6DB0F}"/>
            </c:ext>
          </c:extLst>
        </c:ser>
        <c:ser>
          <c:idx val="3"/>
          <c:order val="3"/>
          <c:tx>
            <c:strRef>
              <c:f>'3. Síntese'!$E$37</c:f>
              <c:strCache>
                <c:ptCount val="1"/>
                <c:pt idx="0">
                  <c:v>Outros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tint val="58000"/>
                    <a:lumMod val="110000"/>
                    <a:satMod val="105000"/>
                    <a:tint val="67000"/>
                  </a:schemeClr>
                </a:gs>
                <a:gs pos="50000">
                  <a:schemeClr val="accent5">
                    <a:tint val="58000"/>
                    <a:lumMod val="105000"/>
                    <a:satMod val="103000"/>
                    <a:tint val="73000"/>
                  </a:schemeClr>
                </a:gs>
                <a:gs pos="100000">
                  <a:schemeClr val="accent5">
                    <a:tint val="58000"/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5">
                  <a:tint val="58000"/>
                  <a:shade val="95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'3. Síntese'!$F$37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20E-4A45-9268-F561C5F6DB0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104362752"/>
        <c:axId val="104368160"/>
      </c:barChart>
      <c:catAx>
        <c:axId val="104362752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04368160"/>
        <c:crosses val="autoZero"/>
        <c:auto val="1"/>
        <c:lblAlgn val="ctr"/>
        <c:lblOffset val="100"/>
        <c:noMultiLvlLbl val="0"/>
      </c:catAx>
      <c:valAx>
        <c:axId val="104368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04362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2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3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4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254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4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4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4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42454</xdr:colOff>
      <xdr:row>0</xdr:row>
      <xdr:rowOff>154214</xdr:rowOff>
    </xdr:from>
    <xdr:to>
      <xdr:col>4</xdr:col>
      <xdr:colOff>218440</xdr:colOff>
      <xdr:row>1</xdr:row>
      <xdr:rowOff>457200</xdr:rowOff>
    </xdr:to>
    <xdr:sp macro="" textlink="">
      <xdr:nvSpPr>
        <xdr:cNvPr id="2" name="Retângulo Arredondado 2">
          <a:extLst>
            <a:ext uri="{FF2B5EF4-FFF2-40B4-BE49-F238E27FC236}">
              <a16:creationId xmlns:a16="http://schemas.microsoft.com/office/drawing/2014/main" id="{CC0E09FE-6C0D-431C-8745-64A61739175A}"/>
            </a:ext>
          </a:extLst>
        </xdr:cNvPr>
        <xdr:cNvSpPr/>
      </xdr:nvSpPr>
      <xdr:spPr>
        <a:xfrm>
          <a:off x="737779" y="154214"/>
          <a:ext cx="2261961" cy="503011"/>
        </a:xfrm>
        <a:prstGeom prst="roundRect">
          <a:avLst/>
        </a:prstGeom>
        <a:solidFill>
          <a:schemeClr val="bg1"/>
        </a:solidFill>
        <a:ln w="3175" cap="flat" cmpd="sng" algn="ctr">
          <a:solidFill>
            <a:srgbClr val="FF5252"/>
          </a:solidFill>
          <a:prstDash val="solid"/>
          <a:round/>
          <a:headEnd type="none" w="med" len="med"/>
          <a:tailEnd type="none" w="med" len="med"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lIns="36000" tIns="36000" rIns="36000" bIns="36000" rtlCol="0" anchor="ctr"/>
        <a:lstStyle/>
        <a:p>
          <a:pPr algn="ctr"/>
          <a:r>
            <a:rPr lang="pt-PT" sz="1400">
              <a:solidFill>
                <a:srgbClr val="F6543B"/>
              </a:solidFill>
            </a:rPr>
            <a:t>Plano</a:t>
          </a:r>
          <a:r>
            <a:rPr lang="pt-PT" sz="1400" baseline="0">
              <a:solidFill>
                <a:srgbClr val="F6543B"/>
              </a:solidFill>
            </a:rPr>
            <a:t> anual de atividades</a:t>
          </a:r>
          <a:endParaRPr lang="pt-PT" sz="1400" b="1">
            <a:solidFill>
              <a:srgbClr val="F6543B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654050</xdr:colOff>
      <xdr:row>3</xdr:row>
      <xdr:rowOff>12700</xdr:rowOff>
    </xdr:from>
    <xdr:to>
      <xdr:col>12</xdr:col>
      <xdr:colOff>355600</xdr:colOff>
      <xdr:row>28</xdr:row>
      <xdr:rowOff>25400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CC9D0839-201C-B9E1-5CC6-656A04272E0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0</xdr:colOff>
      <xdr:row>3</xdr:row>
      <xdr:rowOff>0</xdr:rowOff>
    </xdr:from>
    <xdr:to>
      <xdr:col>25</xdr:col>
      <xdr:colOff>374650</xdr:colOff>
      <xdr:row>28</xdr:row>
      <xdr:rowOff>12700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9A6320E3-775B-4EB3-A634-14AFC41E6B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26</xdr:col>
      <xdr:colOff>654050</xdr:colOff>
      <xdr:row>3</xdr:row>
      <xdr:rowOff>12700</xdr:rowOff>
    </xdr:from>
    <xdr:to>
      <xdr:col>38</xdr:col>
      <xdr:colOff>355600</xdr:colOff>
      <xdr:row>28</xdr:row>
      <xdr:rowOff>25400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526D3E93-840B-42C7-A05C-104E1AF50C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40</xdr:col>
      <xdr:colOff>0</xdr:colOff>
      <xdr:row>3</xdr:row>
      <xdr:rowOff>0</xdr:rowOff>
    </xdr:from>
    <xdr:to>
      <xdr:col>51</xdr:col>
      <xdr:colOff>374650</xdr:colOff>
      <xdr:row>28</xdr:row>
      <xdr:rowOff>12700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34A7F417-2FB0-4030-87AA-5D259D580C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Fátima Pina" id="{2B50DD1C-FBFD-42C4-B2D2-DEA76D9B9B7B}" userId="9787ccb1e041b8eb" providerId="Windows Live"/>
</personList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7" dT="2026-11-03T16:46:43.11" personId="{2B50DD1C-FBFD-42C4-B2D2-DEA76D9B9B7B}" id="{F726FD69-9DF8-4E4C-991F-B47770BBCBFB}">
    <text>Inserir o nome dos estabelecimentos de ensino pela ordem que quer que apareçam na grelha do PAA</text>
  </threadedComment>
  <threadedComment ref="D7" dT="2026-11-03T16:45:43.82" personId="{2B50DD1C-FBFD-42C4-B2D2-DEA76D9B9B7B}" id="{8AC090B6-676D-4CCA-9596-AD4EEA42384E}">
    <text>Selecionar a situação que se aplica a esse estabelecimento de ensino</text>
  </threadedComment>
  <threadedComment ref="E7" dT="2026-11-03T16:44:51.30" personId="{2B50DD1C-FBFD-42C4-B2D2-DEA76D9B9B7B}" id="{EA1D7D72-6684-4910-B79B-D9C4672D9EFA}">
    <text>Substituir o número pela sigla</text>
  </threadedComment>
  <threadedComment ref="C37" dT="2026-11-03T16:48:39.97" personId="{2B50DD1C-FBFD-42C4-B2D2-DEA76D9B9B7B}" id="{479B478C-88D9-4DD6-B41B-E911B745521A}">
    <text xml:space="preserve">Listar os objetivos / linhas de ação do projeto educativo tal como são usados nos documentos do AE / ENA 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BC7" dT="2026-09-12T17:55:03.80" personId="{2B50DD1C-FBFD-42C4-B2D2-DEA76D9B9B7B}" id="{E19BFA0E-5700-40EE-BED9-F30FE645A1B3}">
    <text>7 dias com os media</text>
  </threadedComment>
  <threadedComment ref="BY7" dT="2026-09-12T18:09:06.59" personId="{2B50DD1C-FBFD-42C4-B2D2-DEA76D9B9B7B}" id="{6B56FB0B-FA0D-4F09-8EE3-3679E19A733A}">
    <text>Ler e escrever + com a BE</text>
  </threadedComment>
  <threadedComment ref="CC7" dT="2026-09-12T18:10:14.01" personId="{2B50DD1C-FBFD-42C4-B2D2-DEA76D9B9B7B}" id="{EE96A858-FB37-4FDF-A295-1A5A97C3B995}">
    <text>Lidera</text>
  </threadedComment>
  <threadedComment ref="CM7" dT="2026-09-12T18:16:38.79" personId="{2B50DD1C-FBFD-42C4-B2D2-DEA76D9B9B7B}" id="{C1DD3B9A-B3BE-4B5F-8665-265D16CA0B43}">
    <text>Proliteracias</text>
  </threadedComment>
  <threadedComment ref="CO7" dT="2026-09-12T18:17:50.63" personId="{2B50DD1C-FBFD-42C4-B2D2-DEA76D9B9B7B}" id="{E5A4B3F2-9B53-4ED1-BB62-5342AB7888C8}">
    <text>PÚBLICO na Escola</text>
  </threadedComment>
  <threadedComment ref="DO7" dT="2026-09-12T18:27:02.49" personId="{2B50DD1C-FBFD-42C4-B2D2-DEA76D9B9B7B}" id="{C564E6A0-C69C-455A-9747-36BC2E36AA93}">
    <text>Rede de bibliotecas local</text>
  </threadedComment>
  <threadedComment ref="BC44" dT="2026-09-12T17:55:03.80" personId="{2B50DD1C-FBFD-42C4-B2D2-DEA76D9B9B7B}" id="{189C1B05-27E1-4F0C-A40F-4A9DEDE46725}">
    <text>7 dias com os media</text>
  </threadedComment>
  <threadedComment ref="BY44" dT="2026-09-12T18:09:06.59" personId="{2B50DD1C-FBFD-42C4-B2D2-DEA76D9B9B7B}" id="{F805A301-C19A-4CB5-8209-BBD10CBFF06D}">
    <text>Ler e escrever + com a BE</text>
  </threadedComment>
  <threadedComment ref="CC44" dT="2026-09-12T18:10:14.01" personId="{2B50DD1C-FBFD-42C4-B2D2-DEA76D9B9B7B}" id="{2B59257B-9B58-428E-9CD3-9AD1C73A1D50}">
    <text>Lidera</text>
  </threadedComment>
  <threadedComment ref="CM44" dT="2026-09-12T18:16:38.79" personId="{2B50DD1C-FBFD-42C4-B2D2-DEA76D9B9B7B}" id="{4725FDE4-2792-4494-811F-8B99D8CAB023}">
    <text>Proliteracias</text>
  </threadedComment>
  <threadedComment ref="CO44" dT="2026-09-12T18:17:50.63" personId="{2B50DD1C-FBFD-42C4-B2D2-DEA76D9B9B7B}" id="{07EDF685-C057-4859-B3BA-082E726C0D55}">
    <text>PÚBLICO na Escola</text>
  </threadedComment>
  <threadedComment ref="DO44" dT="2026-09-12T18:27:02.49" personId="{2B50DD1C-FBFD-42C4-B2D2-DEA76D9B9B7B}" id="{66A3622B-16BF-4218-BE47-DB73E2900456}">
    <text>Rede de bibliotecas local</text>
  </threadedComment>
  <threadedComment ref="BC81" dT="2026-09-12T17:55:03.80" personId="{2B50DD1C-FBFD-42C4-B2D2-DEA76D9B9B7B}" id="{B6F897EB-0A35-456A-BA3F-46E95616FA61}">
    <text>7 dias com os media</text>
  </threadedComment>
  <threadedComment ref="BY81" dT="2026-09-12T18:09:06.59" personId="{2B50DD1C-FBFD-42C4-B2D2-DEA76D9B9B7B}" id="{6AB9858D-D406-404B-BFE5-863348E8A598}">
    <text>Ler e escrever + com a BE</text>
  </threadedComment>
  <threadedComment ref="CC81" dT="2026-09-12T18:10:14.01" personId="{2B50DD1C-FBFD-42C4-B2D2-DEA76D9B9B7B}" id="{9E1ECD6E-3191-44CE-A5DB-ABA0EB8EB515}">
    <text>Lidera</text>
  </threadedComment>
  <threadedComment ref="CM81" dT="2026-09-12T18:16:38.79" personId="{2B50DD1C-FBFD-42C4-B2D2-DEA76D9B9B7B}" id="{FE143D5C-40E6-480F-BF6A-7FA0400194E2}">
    <text>Proliteracias</text>
  </threadedComment>
  <threadedComment ref="CO81" dT="2026-09-12T18:17:50.63" personId="{2B50DD1C-FBFD-42C4-B2D2-DEA76D9B9B7B}" id="{AFECA2BB-6530-4885-9577-4479295AE5A1}">
    <text>PÚBLICO na Escola</text>
  </threadedComment>
  <threadedComment ref="DO81" dT="2026-09-12T18:27:02.49" personId="{2B50DD1C-FBFD-42C4-B2D2-DEA76D9B9B7B}" id="{512DBD3C-8FAE-49C1-AAD0-74A6B2A60DA7}">
    <text>Rede de bibliotecas local</text>
  </threadedComment>
  <threadedComment ref="BC118" dT="2026-09-12T17:55:03.80" personId="{2B50DD1C-FBFD-42C4-B2D2-DEA76D9B9B7B}" id="{2ED71D7A-5F9B-437B-AC34-8B25F4380B14}">
    <text>7 dias com os media</text>
  </threadedComment>
  <threadedComment ref="BY118" dT="2026-09-12T18:09:06.59" personId="{2B50DD1C-FBFD-42C4-B2D2-DEA76D9B9B7B}" id="{5A541CAA-7806-4EC0-8C74-1477DC4C0F17}">
    <text>Ler e escrever + com a BE</text>
  </threadedComment>
  <threadedComment ref="CC118" dT="2026-09-12T18:10:14.01" personId="{2B50DD1C-FBFD-42C4-B2D2-DEA76D9B9B7B}" id="{B3F6FD75-FB0B-4B51-806A-EADBF4F71AE4}">
    <text>Lidera</text>
  </threadedComment>
  <threadedComment ref="CM118" dT="2026-09-12T18:16:38.79" personId="{2B50DD1C-FBFD-42C4-B2D2-DEA76D9B9B7B}" id="{2C9ACC08-E5FF-4DEA-AFC5-8CDFD87479F4}">
    <text>Proliteracias</text>
  </threadedComment>
  <threadedComment ref="CO118" dT="2026-09-12T18:17:50.63" personId="{2B50DD1C-FBFD-42C4-B2D2-DEA76D9B9B7B}" id="{26921BAC-B586-4285-9533-307C9F91BB00}">
    <text>PÚBLICO na Escola</text>
  </threadedComment>
  <threadedComment ref="DO118" dT="2026-09-12T18:27:02.49" personId="{2B50DD1C-FBFD-42C4-B2D2-DEA76D9B9B7B}" id="{7B9E847E-8E67-4AD7-95CE-9D7C338A79D5}">
    <text>Rede de bibliotecas local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Relationship Id="rId4" Type="http://schemas.microsoft.com/office/2017/10/relationships/threadedComment" Target="../threadedComments/threadedComment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Media@&#231;&#227;o" TargetMode="External"/><Relationship Id="rId4" Type="http://schemas.openxmlformats.org/officeDocument/2006/relationships/comments" Target="../comments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EAA4B-59C6-454D-AC40-1F7E21426EDB}">
  <dimension ref="B1:I94"/>
  <sheetViews>
    <sheetView showGridLines="0" showRowColHeaders="0" tabSelected="1" showRuler="0" view="pageLayout" zoomScaleNormal="100" workbookViewId="0">
      <selection activeCell="E89" sqref="E89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5.6"/>
  <cols>
    <col min="9" max="9" width="9.09765625" customWidth="1"/>
  </cols>
  <sheetData>
    <row r="1" spans="2:9" s="1" customFormat="1" ht="16.2" customHeight="1">
      <c r="B1" s="354"/>
      <c r="C1" s="354"/>
      <c r="D1" s="354"/>
      <c r="E1" s="354"/>
      <c r="F1" s="354"/>
      <c r="G1" s="354"/>
      <c r="H1" s="354"/>
      <c r="I1" s="354"/>
    </row>
    <row r="2" spans="2:9" s="1" customFormat="1" ht="48.75" customHeight="1">
      <c r="B2" s="350"/>
      <c r="C2" s="350"/>
      <c r="D2" s="350"/>
      <c r="E2" s="350"/>
      <c r="F2" s="350"/>
      <c r="G2" s="350"/>
      <c r="H2" s="350"/>
      <c r="I2" s="350"/>
    </row>
    <row r="3" spans="2:9" s="1" customFormat="1" ht="18">
      <c r="B3" s="355" t="s">
        <v>439</v>
      </c>
      <c r="C3" s="356"/>
      <c r="D3" s="356"/>
      <c r="E3" s="356"/>
      <c r="F3" s="356"/>
      <c r="G3" s="356"/>
      <c r="H3" s="356"/>
      <c r="I3" s="356"/>
    </row>
    <row r="4" spans="2:9" s="1" customFormat="1">
      <c r="B4" s="357"/>
      <c r="C4" s="357"/>
      <c r="D4" s="357"/>
      <c r="E4" s="357"/>
      <c r="F4" s="357"/>
      <c r="G4" s="357"/>
      <c r="H4" s="357"/>
      <c r="I4" s="357"/>
    </row>
    <row r="5" spans="2:9" s="1" customFormat="1" ht="77.25" customHeight="1">
      <c r="B5" s="358" t="s">
        <v>433</v>
      </c>
      <c r="C5" s="358"/>
      <c r="D5" s="358"/>
      <c r="E5" s="358"/>
      <c r="F5" s="358"/>
      <c r="G5" s="358"/>
      <c r="H5" s="358"/>
      <c r="I5" s="358"/>
    </row>
    <row r="6" spans="2:9" s="1" customFormat="1" ht="109.5" customHeight="1">
      <c r="B6" s="358" t="s">
        <v>435</v>
      </c>
      <c r="C6" s="358"/>
      <c r="D6" s="358"/>
      <c r="E6" s="358"/>
      <c r="F6" s="358"/>
      <c r="G6" s="358"/>
      <c r="H6" s="358"/>
      <c r="I6" s="358"/>
    </row>
    <row r="7" spans="2:9" s="1" customFormat="1" ht="111" customHeight="1">
      <c r="B7" s="358" t="s">
        <v>436</v>
      </c>
      <c r="C7" s="358"/>
      <c r="D7" s="358"/>
      <c r="E7" s="358"/>
      <c r="F7" s="358"/>
      <c r="G7" s="358"/>
      <c r="H7" s="358"/>
      <c r="I7" s="358"/>
    </row>
    <row r="8" spans="2:9" s="1" customFormat="1" ht="75.75" customHeight="1">
      <c r="B8" s="358" t="s">
        <v>437</v>
      </c>
      <c r="C8" s="358"/>
      <c r="D8" s="358"/>
      <c r="E8" s="358"/>
      <c r="F8" s="358"/>
      <c r="G8" s="358"/>
      <c r="H8" s="358"/>
      <c r="I8" s="358"/>
    </row>
    <row r="9" spans="2:9" s="1" customFormat="1" ht="54" customHeight="1">
      <c r="B9" s="358" t="s">
        <v>409</v>
      </c>
      <c r="C9" s="358"/>
      <c r="D9" s="358"/>
      <c r="E9" s="358"/>
      <c r="F9" s="358"/>
      <c r="G9" s="358"/>
      <c r="H9" s="358"/>
      <c r="I9" s="358"/>
    </row>
    <row r="10" spans="2:9" s="1" customFormat="1" ht="40.5" customHeight="1">
      <c r="B10" s="358" t="s">
        <v>410</v>
      </c>
      <c r="C10" s="358"/>
      <c r="D10" s="358"/>
      <c r="E10" s="358"/>
      <c r="F10" s="358"/>
      <c r="G10" s="358"/>
      <c r="H10" s="358"/>
      <c r="I10" s="358"/>
    </row>
    <row r="11" spans="2:9" s="1" customFormat="1" ht="37.5" customHeight="1">
      <c r="B11" s="358" t="s">
        <v>434</v>
      </c>
      <c r="C11" s="358"/>
      <c r="D11" s="358"/>
      <c r="E11" s="358"/>
      <c r="F11" s="358"/>
      <c r="G11" s="358"/>
      <c r="H11" s="358"/>
      <c r="I11" s="358"/>
    </row>
    <row r="12" spans="2:9" s="1" customFormat="1" ht="27.75" customHeight="1">
      <c r="B12" s="349" t="s">
        <v>411</v>
      </c>
    </row>
    <row r="13" spans="2:9" s="1" customFormat="1" ht="87.75" customHeight="1">
      <c r="B13" s="358" t="s">
        <v>438</v>
      </c>
      <c r="C13" s="358"/>
      <c r="D13" s="358"/>
      <c r="E13" s="358"/>
      <c r="F13" s="358"/>
      <c r="G13" s="358"/>
      <c r="H13" s="358"/>
      <c r="I13" s="358"/>
    </row>
    <row r="14" spans="2:9" s="1" customFormat="1" ht="47.4" customHeight="1">
      <c r="B14" s="366" t="s">
        <v>412</v>
      </c>
      <c r="C14" s="366"/>
      <c r="D14" s="366"/>
      <c r="E14" s="366"/>
      <c r="F14" s="366"/>
      <c r="G14" s="366"/>
      <c r="H14" s="366"/>
      <c r="I14" s="366"/>
    </row>
    <row r="15" spans="2:9" s="1" customFormat="1" ht="18.600000000000001" customHeight="1">
      <c r="B15" s="365" t="s">
        <v>413</v>
      </c>
      <c r="C15" s="365"/>
      <c r="D15" s="365"/>
      <c r="E15" s="365"/>
      <c r="F15" s="365"/>
      <c r="G15" s="365"/>
      <c r="H15" s="365"/>
      <c r="I15" s="365"/>
    </row>
    <row r="16" spans="2:9" s="1" customFormat="1" ht="36.6" customHeight="1">
      <c r="B16" s="364" t="s">
        <v>414</v>
      </c>
      <c r="C16" s="364"/>
      <c r="D16" s="364"/>
      <c r="E16" s="364"/>
      <c r="F16" s="364"/>
      <c r="G16" s="364"/>
      <c r="H16" s="364"/>
      <c r="I16" s="364"/>
    </row>
    <row r="17" spans="2:9" s="1" customFormat="1" ht="36" customHeight="1">
      <c r="B17" s="364" t="s">
        <v>442</v>
      </c>
      <c r="C17" s="364"/>
      <c r="D17" s="364"/>
      <c r="E17" s="364"/>
      <c r="F17" s="364"/>
      <c r="G17" s="364"/>
      <c r="H17" s="364"/>
      <c r="I17" s="364"/>
    </row>
    <row r="18" spans="2:9" s="1" customFormat="1" ht="41.4" customHeight="1">
      <c r="B18" s="364" t="s">
        <v>443</v>
      </c>
      <c r="C18" s="364"/>
      <c r="D18" s="364"/>
      <c r="E18" s="364"/>
      <c r="F18" s="364"/>
      <c r="G18" s="364"/>
      <c r="H18" s="364"/>
      <c r="I18" s="364"/>
    </row>
    <row r="19" spans="2:9" s="1" customFormat="1" ht="52.2" customHeight="1">
      <c r="B19" s="364" t="s">
        <v>444</v>
      </c>
      <c r="C19" s="364"/>
      <c r="D19" s="364"/>
      <c r="E19" s="364"/>
      <c r="F19" s="364"/>
      <c r="G19" s="364"/>
      <c r="H19" s="364"/>
      <c r="I19" s="364"/>
    </row>
    <row r="20" spans="2:9" ht="52.2" customHeight="1">
      <c r="B20" s="364" t="s">
        <v>445</v>
      </c>
      <c r="C20" s="364"/>
      <c r="D20" s="364"/>
      <c r="E20" s="364"/>
      <c r="F20" s="364"/>
      <c r="G20" s="364"/>
      <c r="H20" s="364"/>
      <c r="I20" s="364"/>
    </row>
    <row r="21" spans="2:9" ht="18.600000000000001" customHeight="1">
      <c r="B21" s="349"/>
    </row>
    <row r="22" spans="2:9" ht="18.600000000000001" customHeight="1">
      <c r="B22" s="361" t="s">
        <v>415</v>
      </c>
      <c r="C22" s="361"/>
      <c r="D22" s="361"/>
      <c r="E22" s="361"/>
      <c r="F22" s="361"/>
      <c r="G22" s="361"/>
      <c r="H22" s="361"/>
      <c r="I22" s="361"/>
    </row>
    <row r="23" spans="2:9" ht="55.2" customHeight="1">
      <c r="B23" s="359" t="s">
        <v>416</v>
      </c>
      <c r="C23" s="359"/>
      <c r="D23" s="359"/>
      <c r="E23" s="359"/>
      <c r="F23" s="359"/>
      <c r="G23" s="359"/>
      <c r="H23" s="359"/>
      <c r="I23" s="359"/>
    </row>
    <row r="24" spans="2:9">
      <c r="B24" s="359" t="s">
        <v>417</v>
      </c>
      <c r="C24" s="359"/>
      <c r="D24" s="359"/>
      <c r="E24" s="359"/>
      <c r="F24" s="359"/>
      <c r="G24" s="359"/>
      <c r="H24" s="359"/>
      <c r="I24" s="359"/>
    </row>
    <row r="25" spans="2:9">
      <c r="B25" s="359" t="s">
        <v>418</v>
      </c>
      <c r="C25" s="359"/>
      <c r="D25" s="359"/>
      <c r="E25" s="359"/>
      <c r="F25" s="359"/>
      <c r="G25" s="359"/>
      <c r="H25" s="359"/>
      <c r="I25" s="359"/>
    </row>
    <row r="26" spans="2:9">
      <c r="B26" s="359" t="s">
        <v>419</v>
      </c>
      <c r="C26" s="359"/>
      <c r="D26" s="359"/>
      <c r="E26" s="359"/>
      <c r="F26" s="359"/>
      <c r="G26" s="359"/>
      <c r="H26" s="359"/>
      <c r="I26" s="359"/>
    </row>
    <row r="27" spans="2:9">
      <c r="B27" s="359" t="s">
        <v>420</v>
      </c>
      <c r="C27" s="359"/>
      <c r="D27" s="359"/>
      <c r="E27" s="359"/>
      <c r="F27" s="359"/>
      <c r="G27" s="359"/>
      <c r="H27" s="359"/>
      <c r="I27" s="359"/>
    </row>
    <row r="28" spans="2:9">
      <c r="B28" s="351"/>
      <c r="C28" s="352"/>
      <c r="D28" s="352"/>
      <c r="E28" s="352"/>
      <c r="F28" s="352"/>
      <c r="G28" s="352"/>
      <c r="H28" s="352"/>
      <c r="I28" s="352"/>
    </row>
    <row r="29" spans="2:9" ht="72" customHeight="1">
      <c r="B29" s="358" t="s">
        <v>456</v>
      </c>
      <c r="C29" s="358"/>
      <c r="D29" s="358"/>
      <c r="E29" s="358"/>
      <c r="F29" s="358"/>
      <c r="G29" s="358"/>
      <c r="H29" s="358"/>
      <c r="I29" s="358"/>
    </row>
    <row r="30" spans="2:9" ht="54.6" customHeight="1">
      <c r="B30" s="358" t="s">
        <v>457</v>
      </c>
      <c r="C30" s="358"/>
      <c r="D30" s="358"/>
      <c r="E30" s="358"/>
      <c r="F30" s="358"/>
      <c r="G30" s="358"/>
      <c r="H30" s="358"/>
      <c r="I30" s="358"/>
    </row>
    <row r="31" spans="2:9" ht="36.6" customHeight="1">
      <c r="B31" s="358" t="s">
        <v>458</v>
      </c>
      <c r="C31" s="358"/>
      <c r="D31" s="358"/>
      <c r="E31" s="358"/>
      <c r="F31" s="358"/>
      <c r="G31" s="358"/>
      <c r="H31" s="358"/>
      <c r="I31" s="358"/>
    </row>
    <row r="32" spans="2:9" ht="39.6" customHeight="1">
      <c r="B32" s="358" t="s">
        <v>459</v>
      </c>
      <c r="C32" s="358"/>
      <c r="D32" s="358"/>
      <c r="E32" s="358"/>
      <c r="F32" s="358"/>
      <c r="G32" s="358"/>
      <c r="H32" s="358"/>
      <c r="I32" s="358"/>
    </row>
    <row r="33" spans="2:9" ht="54.6" customHeight="1">
      <c r="B33" s="358" t="s">
        <v>460</v>
      </c>
      <c r="C33" s="358"/>
      <c r="D33" s="358"/>
      <c r="E33" s="358"/>
      <c r="F33" s="358"/>
      <c r="G33" s="358"/>
      <c r="H33" s="358"/>
      <c r="I33" s="358"/>
    </row>
    <row r="34" spans="2:9" ht="50.25" customHeight="1">
      <c r="B34" s="358" t="s">
        <v>461</v>
      </c>
      <c r="C34" s="358"/>
      <c r="D34" s="358"/>
      <c r="E34" s="358"/>
      <c r="F34" s="358"/>
      <c r="G34" s="358"/>
      <c r="H34" s="358"/>
      <c r="I34" s="358"/>
    </row>
    <row r="35" spans="2:9" ht="39" customHeight="1">
      <c r="B35" s="358" t="s">
        <v>462</v>
      </c>
      <c r="C35" s="358"/>
      <c r="D35" s="358"/>
      <c r="E35" s="358"/>
      <c r="F35" s="358"/>
      <c r="G35" s="358"/>
      <c r="H35" s="358"/>
      <c r="I35" s="358"/>
    </row>
    <row r="36" spans="2:9" ht="57" customHeight="1">
      <c r="B36" s="358" t="s">
        <v>463</v>
      </c>
      <c r="C36" s="358"/>
      <c r="D36" s="358"/>
      <c r="E36" s="358"/>
      <c r="F36" s="358"/>
      <c r="G36" s="358"/>
      <c r="H36" s="358"/>
      <c r="I36" s="358"/>
    </row>
    <row r="37" spans="2:9" ht="37.200000000000003" customHeight="1">
      <c r="B37" s="358" t="s">
        <v>464</v>
      </c>
      <c r="C37" s="358"/>
      <c r="D37" s="358"/>
      <c r="E37" s="358"/>
      <c r="F37" s="358"/>
      <c r="G37" s="358"/>
      <c r="H37" s="358"/>
      <c r="I37" s="358"/>
    </row>
    <row r="38" spans="2:9" ht="57" customHeight="1">
      <c r="B38" s="358" t="s">
        <v>465</v>
      </c>
      <c r="C38" s="358"/>
      <c r="D38" s="358"/>
      <c r="E38" s="358"/>
      <c r="F38" s="358"/>
      <c r="G38" s="358"/>
      <c r="H38" s="358"/>
      <c r="I38" s="358"/>
    </row>
    <row r="39" spans="2:9" ht="26.4" customHeight="1">
      <c r="B39" s="358" t="s">
        <v>466</v>
      </c>
      <c r="C39" s="358"/>
      <c r="D39" s="358"/>
      <c r="E39" s="358"/>
      <c r="F39" s="358"/>
      <c r="G39" s="358"/>
      <c r="H39" s="358"/>
      <c r="I39" s="358"/>
    </row>
    <row r="40" spans="2:9">
      <c r="B40" s="363" t="s">
        <v>421</v>
      </c>
      <c r="C40" s="363"/>
      <c r="D40" s="363"/>
      <c r="E40" s="363"/>
      <c r="F40" s="363"/>
      <c r="G40" s="363"/>
      <c r="H40" s="363"/>
      <c r="I40" s="363"/>
    </row>
    <row r="41" spans="2:9" ht="55.5" customHeight="1">
      <c r="B41" s="358" t="s">
        <v>422</v>
      </c>
      <c r="C41" s="358"/>
      <c r="D41" s="358"/>
      <c r="E41" s="358"/>
      <c r="F41" s="358"/>
      <c r="G41" s="358"/>
      <c r="H41" s="358"/>
      <c r="I41" s="358"/>
    </row>
    <row r="42" spans="2:9">
      <c r="B42" s="349"/>
    </row>
    <row r="43" spans="2:9" ht="22.8" customHeight="1">
      <c r="B43" s="361" t="s">
        <v>423</v>
      </c>
      <c r="C43" s="361"/>
      <c r="D43" s="361"/>
      <c r="E43" s="361"/>
      <c r="F43" s="361"/>
      <c r="G43" s="361"/>
      <c r="H43" s="361"/>
      <c r="I43" s="361"/>
    </row>
    <row r="44" spans="2:9" ht="37.950000000000003" customHeight="1">
      <c r="B44" s="359" t="s">
        <v>440</v>
      </c>
      <c r="C44" s="359"/>
      <c r="D44" s="359"/>
      <c r="E44" s="359"/>
      <c r="F44" s="359"/>
      <c r="G44" s="359"/>
      <c r="H44" s="359"/>
      <c r="I44" s="359"/>
    </row>
    <row r="45" spans="2:9" ht="76.5" customHeight="1">
      <c r="B45" s="359" t="s">
        <v>441</v>
      </c>
      <c r="C45" s="359"/>
      <c r="D45" s="359"/>
      <c r="E45" s="359"/>
      <c r="F45" s="359"/>
      <c r="G45" s="359"/>
      <c r="H45" s="359"/>
      <c r="I45" s="359"/>
    </row>
    <row r="46" spans="2:9">
      <c r="B46" s="362" t="s">
        <v>424</v>
      </c>
      <c r="C46" s="362"/>
      <c r="D46" s="362"/>
      <c r="E46" s="362"/>
      <c r="F46" s="362"/>
      <c r="G46" s="362"/>
      <c r="H46" s="362"/>
      <c r="I46" s="362"/>
    </row>
    <row r="47" spans="2:9" ht="39" customHeight="1">
      <c r="B47" s="359" t="s">
        <v>469</v>
      </c>
      <c r="C47" s="359"/>
      <c r="D47" s="359"/>
      <c r="E47" s="359"/>
      <c r="F47" s="359"/>
      <c r="G47" s="359"/>
      <c r="H47" s="359"/>
      <c r="I47" s="359"/>
    </row>
    <row r="48" spans="2:9" ht="19.95" customHeight="1">
      <c r="B48" s="359" t="s">
        <v>470</v>
      </c>
      <c r="C48" s="359"/>
      <c r="D48" s="359"/>
      <c r="E48" s="359"/>
      <c r="F48" s="359"/>
      <c r="G48" s="359"/>
      <c r="H48" s="359"/>
      <c r="I48" s="359"/>
    </row>
    <row r="49" spans="2:9" ht="19.95" customHeight="1">
      <c r="B49" s="359" t="s">
        <v>467</v>
      </c>
      <c r="C49" s="359"/>
      <c r="D49" s="359"/>
      <c r="E49" s="359"/>
      <c r="F49" s="359"/>
      <c r="G49" s="359"/>
      <c r="H49" s="359"/>
      <c r="I49" s="359"/>
    </row>
    <row r="50" spans="2:9" ht="35.4" customHeight="1">
      <c r="B50" s="359" t="s">
        <v>471</v>
      </c>
      <c r="C50" s="359"/>
      <c r="D50" s="359"/>
      <c r="E50" s="359"/>
      <c r="F50" s="359"/>
      <c r="G50" s="359"/>
      <c r="H50" s="359"/>
      <c r="I50" s="359"/>
    </row>
    <row r="51" spans="2:9" ht="34.200000000000003" customHeight="1">
      <c r="B51" s="359" t="s">
        <v>472</v>
      </c>
      <c r="C51" s="359"/>
      <c r="D51" s="359"/>
      <c r="E51" s="359"/>
      <c r="F51" s="359"/>
      <c r="G51" s="359"/>
      <c r="H51" s="359"/>
      <c r="I51" s="359"/>
    </row>
    <row r="52" spans="2:9" ht="21" customHeight="1">
      <c r="B52" s="359" t="s">
        <v>468</v>
      </c>
      <c r="C52" s="359"/>
      <c r="D52" s="359"/>
      <c r="E52" s="359"/>
      <c r="F52" s="359"/>
      <c r="G52" s="359"/>
      <c r="H52" s="359"/>
      <c r="I52" s="359"/>
    </row>
    <row r="53" spans="2:9" ht="20.399999999999999" customHeight="1">
      <c r="B53" s="362" t="s">
        <v>425</v>
      </c>
      <c r="C53" s="362"/>
      <c r="D53" s="362"/>
      <c r="E53" s="362"/>
      <c r="F53" s="362"/>
      <c r="G53" s="362"/>
      <c r="H53" s="362"/>
      <c r="I53" s="362"/>
    </row>
    <row r="54" spans="2:9" ht="20.399999999999999" customHeight="1">
      <c r="B54" s="359" t="s">
        <v>446</v>
      </c>
      <c r="C54" s="359"/>
      <c r="D54" s="359"/>
      <c r="E54" s="359"/>
      <c r="F54" s="359"/>
      <c r="G54" s="359"/>
      <c r="H54" s="359"/>
      <c r="I54" s="359"/>
    </row>
    <row r="55" spans="2:9" ht="20.399999999999999" customHeight="1">
      <c r="B55" s="359" t="s">
        <v>447</v>
      </c>
      <c r="C55" s="359"/>
      <c r="D55" s="359"/>
      <c r="E55" s="359"/>
      <c r="F55" s="359"/>
      <c r="G55" s="359"/>
      <c r="H55" s="359"/>
      <c r="I55" s="359"/>
    </row>
    <row r="56" spans="2:9">
      <c r="B56" s="360" t="s">
        <v>426</v>
      </c>
      <c r="C56" s="360"/>
      <c r="D56" s="360"/>
      <c r="E56" s="360"/>
      <c r="F56" s="360"/>
      <c r="G56" s="360"/>
      <c r="H56" s="360"/>
      <c r="I56" s="360"/>
    </row>
    <row r="57" spans="2:9" ht="36.6" customHeight="1">
      <c r="B57" s="359" t="s">
        <v>448</v>
      </c>
      <c r="C57" s="359"/>
      <c r="D57" s="359"/>
      <c r="E57" s="359"/>
      <c r="F57" s="359"/>
      <c r="G57" s="359"/>
      <c r="H57" s="359"/>
      <c r="I57" s="359"/>
    </row>
    <row r="58" spans="2:9" ht="54.75" customHeight="1">
      <c r="B58" s="420" t="s">
        <v>449</v>
      </c>
      <c r="C58" s="420"/>
      <c r="D58" s="420"/>
      <c r="E58" s="420"/>
      <c r="F58" s="420"/>
      <c r="G58" s="420"/>
      <c r="H58" s="420"/>
      <c r="I58" s="420"/>
    </row>
    <row r="59" spans="2:9" ht="26.4" customHeight="1">
      <c r="B59" s="361" t="s">
        <v>427</v>
      </c>
      <c r="C59" s="361"/>
      <c r="D59" s="361"/>
      <c r="E59" s="361"/>
      <c r="F59" s="361"/>
      <c r="G59" s="361"/>
      <c r="H59" s="361"/>
      <c r="I59" s="361"/>
    </row>
    <row r="60" spans="2:9">
      <c r="B60" s="421" t="s">
        <v>481</v>
      </c>
      <c r="C60" s="421"/>
      <c r="D60" s="421"/>
      <c r="E60" s="421"/>
      <c r="F60" s="421"/>
      <c r="G60" s="421"/>
      <c r="H60" s="421"/>
      <c r="I60" s="421"/>
    </row>
    <row r="61" spans="2:9">
      <c r="B61" s="360" t="s">
        <v>428</v>
      </c>
      <c r="C61" s="360"/>
      <c r="D61" s="360"/>
      <c r="E61" s="360"/>
      <c r="F61" s="360"/>
      <c r="G61" s="360"/>
      <c r="H61" s="360"/>
      <c r="I61" s="360"/>
    </row>
    <row r="62" spans="2:9">
      <c r="B62" s="359" t="s">
        <v>473</v>
      </c>
      <c r="C62" s="359"/>
      <c r="D62" s="359"/>
      <c r="E62" s="359"/>
      <c r="F62" s="359"/>
      <c r="G62" s="359"/>
      <c r="H62" s="359"/>
      <c r="I62" s="359"/>
    </row>
    <row r="63" spans="2:9">
      <c r="B63" s="360" t="s">
        <v>429</v>
      </c>
      <c r="C63" s="360"/>
      <c r="D63" s="360"/>
      <c r="E63" s="360"/>
      <c r="F63" s="360"/>
      <c r="G63" s="360"/>
      <c r="H63" s="360"/>
      <c r="I63" s="360"/>
    </row>
    <row r="64" spans="2:9">
      <c r="B64" s="359" t="s">
        <v>474</v>
      </c>
      <c r="C64" s="359"/>
      <c r="D64" s="359"/>
      <c r="E64" s="359"/>
      <c r="F64" s="359"/>
      <c r="G64" s="359"/>
      <c r="H64" s="359"/>
      <c r="I64" s="359"/>
    </row>
    <row r="65" spans="2:9">
      <c r="B65" s="359" t="s">
        <v>475</v>
      </c>
      <c r="C65" s="359"/>
      <c r="D65" s="359"/>
      <c r="E65" s="359"/>
      <c r="F65" s="359"/>
      <c r="G65" s="359"/>
      <c r="H65" s="359"/>
      <c r="I65" s="359"/>
    </row>
    <row r="66" spans="2:9" ht="58.2" customHeight="1">
      <c r="B66" s="359" t="s">
        <v>476</v>
      </c>
      <c r="C66" s="359"/>
      <c r="D66" s="359"/>
      <c r="E66" s="359"/>
      <c r="F66" s="359"/>
      <c r="G66" s="359"/>
      <c r="H66" s="359"/>
      <c r="I66" s="359"/>
    </row>
    <row r="67" spans="2:9">
      <c r="B67" s="359" t="s">
        <v>477</v>
      </c>
      <c r="C67" s="359"/>
      <c r="D67" s="359"/>
      <c r="E67" s="359"/>
      <c r="F67" s="359"/>
      <c r="G67" s="359"/>
      <c r="H67" s="359"/>
      <c r="I67" s="359"/>
    </row>
    <row r="68" spans="2:9">
      <c r="B68" s="359" t="s">
        <v>478</v>
      </c>
      <c r="C68" s="359"/>
      <c r="D68" s="359"/>
      <c r="E68" s="359"/>
      <c r="F68" s="359"/>
      <c r="G68" s="359"/>
      <c r="H68" s="359"/>
      <c r="I68" s="359"/>
    </row>
    <row r="69" spans="2:9" ht="27" customHeight="1">
      <c r="B69" s="359" t="s">
        <v>479</v>
      </c>
      <c r="C69" s="359"/>
      <c r="D69" s="359"/>
      <c r="E69" s="359"/>
      <c r="F69" s="359"/>
      <c r="G69" s="359"/>
      <c r="H69" s="359"/>
      <c r="I69" s="359"/>
    </row>
    <row r="70" spans="2:9" ht="45.75" customHeight="1">
      <c r="B70" s="359" t="s">
        <v>480</v>
      </c>
      <c r="C70" s="359"/>
      <c r="D70" s="359"/>
      <c r="E70" s="359"/>
      <c r="F70" s="359"/>
      <c r="G70" s="359"/>
      <c r="H70" s="359"/>
      <c r="I70" s="359"/>
    </row>
    <row r="71" spans="2:9" ht="27" customHeight="1">
      <c r="B71" s="361" t="s">
        <v>430</v>
      </c>
      <c r="C71" s="361"/>
      <c r="D71" s="361"/>
      <c r="E71" s="361"/>
      <c r="F71" s="361"/>
      <c r="G71" s="361"/>
      <c r="H71" s="361"/>
      <c r="I71" s="361"/>
    </row>
    <row r="72" spans="2:9" ht="63.6" customHeight="1">
      <c r="B72" s="359" t="s">
        <v>431</v>
      </c>
      <c r="C72" s="359"/>
      <c r="D72" s="359"/>
      <c r="E72" s="359"/>
      <c r="F72" s="359"/>
      <c r="G72" s="359"/>
      <c r="H72" s="359"/>
      <c r="I72" s="359"/>
    </row>
    <row r="73" spans="2:9">
      <c r="B73" s="353"/>
    </row>
    <row r="74" spans="2:9">
      <c r="B74" s="422" t="s">
        <v>432</v>
      </c>
      <c r="C74" s="422"/>
      <c r="D74" s="422"/>
      <c r="E74" s="422"/>
      <c r="F74" s="422"/>
      <c r="G74" s="422"/>
      <c r="H74" s="422"/>
      <c r="I74" s="422"/>
    </row>
    <row r="75" spans="2:9" ht="69.75" customHeight="1">
      <c r="B75" s="421" t="s">
        <v>482</v>
      </c>
      <c r="C75" s="421"/>
      <c r="D75" s="421"/>
      <c r="E75" s="421"/>
      <c r="F75" s="421"/>
      <c r="G75" s="421"/>
      <c r="H75" s="421"/>
      <c r="I75" s="421"/>
    </row>
    <row r="76" spans="2:9" ht="98.25" customHeight="1">
      <c r="B76" s="358" t="s">
        <v>450</v>
      </c>
      <c r="C76" s="358"/>
      <c r="D76" s="358"/>
      <c r="E76" s="358"/>
      <c r="F76" s="358"/>
      <c r="G76" s="358"/>
      <c r="H76" s="358"/>
      <c r="I76" s="358"/>
    </row>
    <row r="77" spans="2:9" ht="37.950000000000003" customHeight="1">
      <c r="B77" s="358" t="s">
        <v>453</v>
      </c>
      <c r="C77" s="358"/>
      <c r="D77" s="358"/>
      <c r="E77" s="358"/>
      <c r="F77" s="358"/>
      <c r="G77" s="358"/>
      <c r="H77" s="358"/>
      <c r="I77" s="358"/>
    </row>
    <row r="78" spans="2:9" ht="35.4" customHeight="1">
      <c r="B78" s="358" t="s">
        <v>454</v>
      </c>
      <c r="C78" s="358"/>
      <c r="D78" s="358"/>
      <c r="E78" s="358"/>
      <c r="F78" s="358"/>
      <c r="G78" s="358"/>
      <c r="H78" s="358"/>
      <c r="I78" s="358"/>
    </row>
    <row r="79" spans="2:9" ht="75.75" customHeight="1">
      <c r="B79" s="358" t="s">
        <v>451</v>
      </c>
      <c r="C79" s="358"/>
      <c r="D79" s="358"/>
      <c r="E79" s="358"/>
      <c r="F79" s="358"/>
      <c r="G79" s="358"/>
      <c r="H79" s="358"/>
      <c r="I79" s="358"/>
    </row>
    <row r="80" spans="2:9" ht="59.25" customHeight="1">
      <c r="B80" s="358" t="s">
        <v>452</v>
      </c>
      <c r="C80" s="358"/>
      <c r="D80" s="358"/>
      <c r="E80" s="358"/>
      <c r="F80" s="358"/>
      <c r="G80" s="358"/>
      <c r="H80" s="358"/>
      <c r="I80" s="358"/>
    </row>
    <row r="81" spans="2:2">
      <c r="B81" s="347"/>
    </row>
    <row r="82" spans="2:2">
      <c r="B82" s="347"/>
    </row>
    <row r="87" spans="2:2" ht="7.8" customHeight="1"/>
    <row r="88" spans="2:2" hidden="1"/>
    <row r="91" spans="2:2" ht="12.6" customHeight="1"/>
    <row r="92" spans="2:2" hidden="1"/>
    <row r="93" spans="2:2" hidden="1"/>
    <row r="94" spans="2:2" hidden="1"/>
  </sheetData>
  <sheetProtection algorithmName="SHA-512" hashValue="b+nvCNxZXwXjL+45Fn/4Z4LpJ7jbDEPFB8wCd/PV+omEf2omFkig/SrsCwupoDF8+oFJhDHqL1SV6I5XxGiDlg==" saltValue="N279j2BY8qQnVfYT/wYpjQ==" spinCount="100000" sheet="1" objects="1" scenarios="1" selectLockedCells="1" selectUnlockedCells="1"/>
  <mergeCells count="74">
    <mergeCell ref="B19:I19"/>
    <mergeCell ref="B15:I15"/>
    <mergeCell ref="B14:I14"/>
    <mergeCell ref="B5:I5"/>
    <mergeCell ref="B6:I6"/>
    <mergeCell ref="B7:I7"/>
    <mergeCell ref="B8:I8"/>
    <mergeCell ref="B9:I9"/>
    <mergeCell ref="B10:I10"/>
    <mergeCell ref="B11:I11"/>
    <mergeCell ref="B13:I13"/>
    <mergeCell ref="B16:I16"/>
    <mergeCell ref="B17:I17"/>
    <mergeCell ref="B18:I18"/>
    <mergeCell ref="B34:I34"/>
    <mergeCell ref="B20:I20"/>
    <mergeCell ref="B23:I23"/>
    <mergeCell ref="B24:I24"/>
    <mergeCell ref="B25:I25"/>
    <mergeCell ref="B26:I26"/>
    <mergeCell ref="B27:I27"/>
    <mergeCell ref="B22:I22"/>
    <mergeCell ref="B29:I29"/>
    <mergeCell ref="B30:I30"/>
    <mergeCell ref="B31:I31"/>
    <mergeCell ref="B32:I32"/>
    <mergeCell ref="B33:I33"/>
    <mergeCell ref="B48:I48"/>
    <mergeCell ref="B35:I35"/>
    <mergeCell ref="B36:I36"/>
    <mergeCell ref="B37:I37"/>
    <mergeCell ref="B38:I38"/>
    <mergeCell ref="B39:I39"/>
    <mergeCell ref="B41:I41"/>
    <mergeCell ref="B40:I40"/>
    <mergeCell ref="B43:I43"/>
    <mergeCell ref="B44:I44"/>
    <mergeCell ref="B45:I45"/>
    <mergeCell ref="B46:I46"/>
    <mergeCell ref="B47:I47"/>
    <mergeCell ref="B61:I61"/>
    <mergeCell ref="B49:I49"/>
    <mergeCell ref="B50:I50"/>
    <mergeCell ref="B51:I51"/>
    <mergeCell ref="B52:I52"/>
    <mergeCell ref="B53:I53"/>
    <mergeCell ref="B54:I54"/>
    <mergeCell ref="B59:I59"/>
    <mergeCell ref="B77:I77"/>
    <mergeCell ref="B78:I78"/>
    <mergeCell ref="B79:I79"/>
    <mergeCell ref="B80:I80"/>
    <mergeCell ref="B68:I68"/>
    <mergeCell ref="B69:I69"/>
    <mergeCell ref="B70:I70"/>
    <mergeCell ref="B71:I71"/>
    <mergeCell ref="B72:I72"/>
    <mergeCell ref="B74:I74"/>
    <mergeCell ref="B1:I1"/>
    <mergeCell ref="B3:I3"/>
    <mergeCell ref="B4:I4"/>
    <mergeCell ref="B75:I75"/>
    <mergeCell ref="B76:I76"/>
    <mergeCell ref="B62:I62"/>
    <mergeCell ref="B63:I63"/>
    <mergeCell ref="B64:I64"/>
    <mergeCell ref="B65:I65"/>
    <mergeCell ref="B66:I66"/>
    <mergeCell ref="B67:I67"/>
    <mergeCell ref="B55:I55"/>
    <mergeCell ref="B56:I56"/>
    <mergeCell ref="B57:I57"/>
    <mergeCell ref="B58:I58"/>
    <mergeCell ref="B60:I60"/>
  </mergeCells>
  <pageMargins left="0.70866141732283472" right="0.70866141732283472" top="0.74803149606299213" bottom="0.74803149606299213" header="0.31496062992125984" footer="0.31496062992125984"/>
  <pageSetup paperSize="9" scale="98" fitToHeight="0" pageOrder="overThenDown" orientation="portrait" horizontalDpi="4294967293" r:id="rId1"/>
  <headerFooter differentFirst="1">
    <oddHeader>&amp;CPlano Anual de Atividades</oddHeader>
    <oddFooter xml:space="preserve">&amp;C&amp;P | &amp;N
</oddFooter>
  </headerFooter>
  <rowBreaks count="5" manualBreakCount="5">
    <brk id="13" max="16383" man="1"/>
    <brk id="21" max="16383" man="1"/>
    <brk id="41" max="16383" man="1"/>
    <brk id="58" max="16383" man="1"/>
    <brk id="7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A62F7-7E34-4F1F-99DB-723F8A875985}">
  <dimension ref="B2:I255"/>
  <sheetViews>
    <sheetView showGridLines="0" workbookViewId="0">
      <selection activeCell="C8" sqref="C8"/>
    </sheetView>
  </sheetViews>
  <sheetFormatPr defaultRowHeight="15.6"/>
  <cols>
    <col min="1" max="1" width="3.8984375" customWidth="1"/>
    <col min="2" max="2" width="7.3984375" customWidth="1"/>
    <col min="3" max="3" width="49.59765625" customWidth="1"/>
    <col min="4" max="4" width="24" customWidth="1"/>
    <col min="5" max="5" width="16" customWidth="1"/>
    <col min="6" max="6" width="5.5" customWidth="1"/>
    <col min="7" max="7" width="13" customWidth="1"/>
    <col min="8" max="8" width="24" customWidth="1"/>
    <col min="9" max="9" width="18" customWidth="1"/>
  </cols>
  <sheetData>
    <row r="2" spans="2:9">
      <c r="B2" s="197" t="s">
        <v>192</v>
      </c>
      <c r="C2" s="197"/>
      <c r="D2" s="197"/>
      <c r="E2" s="197"/>
      <c r="F2" s="197"/>
      <c r="G2" s="197"/>
      <c r="H2" s="197"/>
      <c r="I2" s="197"/>
    </row>
    <row r="3" spans="2:9">
      <c r="B3" s="198" t="s">
        <v>405</v>
      </c>
      <c r="C3" s="198"/>
      <c r="D3" s="198"/>
      <c r="E3" s="198"/>
      <c r="F3" s="198"/>
      <c r="G3" s="198"/>
      <c r="H3" s="198"/>
      <c r="I3" s="198"/>
    </row>
    <row r="4" spans="2:9">
      <c r="B4" s="312"/>
      <c r="C4" s="312"/>
      <c r="D4" s="312"/>
      <c r="E4" s="312"/>
      <c r="F4" s="312"/>
      <c r="G4" s="312"/>
      <c r="H4" s="312"/>
      <c r="I4" s="312"/>
    </row>
    <row r="5" spans="2:9">
      <c r="B5" s="348" t="s">
        <v>193</v>
      </c>
      <c r="C5" s="348"/>
      <c r="D5" s="348"/>
      <c r="E5" s="348"/>
      <c r="F5" s="312"/>
      <c r="G5" s="312"/>
      <c r="H5" s="312"/>
      <c r="I5" s="312"/>
    </row>
    <row r="6" spans="2:9" ht="6" customHeight="1">
      <c r="B6" s="345"/>
      <c r="C6" s="345"/>
      <c r="D6" s="345"/>
      <c r="E6" s="345"/>
      <c r="F6" s="312"/>
      <c r="G6" s="312"/>
      <c r="H6" s="312"/>
      <c r="I6" s="312"/>
    </row>
    <row r="7" spans="2:9">
      <c r="B7" s="313" t="s">
        <v>194</v>
      </c>
      <c r="C7" s="313" t="s">
        <v>195</v>
      </c>
      <c r="D7" s="313" t="s">
        <v>160</v>
      </c>
      <c r="E7" s="313" t="s">
        <v>181</v>
      </c>
      <c r="F7" s="312"/>
      <c r="G7" s="312"/>
      <c r="H7" s="312"/>
      <c r="I7" s="312"/>
    </row>
    <row r="8" spans="2:9">
      <c r="B8" s="341">
        <v>1</v>
      </c>
      <c r="C8" s="423"/>
      <c r="D8" s="426"/>
      <c r="E8" s="423">
        <v>1</v>
      </c>
      <c r="F8" s="312"/>
      <c r="G8" s="344"/>
      <c r="H8" s="312"/>
      <c r="I8" s="312"/>
    </row>
    <row r="9" spans="2:9">
      <c r="B9" s="342">
        <v>2</v>
      </c>
      <c r="C9" s="424"/>
      <c r="D9" s="427"/>
      <c r="E9" s="424">
        <v>2</v>
      </c>
      <c r="F9" s="312"/>
      <c r="G9" s="312"/>
      <c r="H9" s="312"/>
      <c r="I9" s="312"/>
    </row>
    <row r="10" spans="2:9">
      <c r="B10" s="342">
        <v>3</v>
      </c>
      <c r="C10" s="424"/>
      <c r="D10" s="427"/>
      <c r="E10" s="424">
        <v>3</v>
      </c>
      <c r="F10" s="312"/>
      <c r="G10" s="312"/>
      <c r="H10" s="312"/>
      <c r="I10" s="312"/>
    </row>
    <row r="11" spans="2:9">
      <c r="B11" s="342">
        <v>4</v>
      </c>
      <c r="C11" s="424"/>
      <c r="D11" s="427"/>
      <c r="E11" s="424">
        <v>4</v>
      </c>
      <c r="F11" s="312"/>
      <c r="G11" s="312"/>
      <c r="H11" s="312"/>
      <c r="I11" s="312"/>
    </row>
    <row r="12" spans="2:9">
      <c r="B12" s="342">
        <v>5</v>
      </c>
      <c r="C12" s="424"/>
      <c r="D12" s="427"/>
      <c r="E12" s="424">
        <v>5</v>
      </c>
      <c r="F12" s="312"/>
      <c r="G12" s="312"/>
      <c r="H12" s="312"/>
      <c r="I12" s="312"/>
    </row>
    <row r="13" spans="2:9">
      <c r="B13" s="342">
        <v>6</v>
      </c>
      <c r="C13" s="424"/>
      <c r="D13" s="427"/>
      <c r="E13" s="424">
        <v>6</v>
      </c>
      <c r="F13" s="312"/>
      <c r="G13" s="312"/>
      <c r="H13" s="312"/>
      <c r="I13" s="312"/>
    </row>
    <row r="14" spans="2:9">
      <c r="B14" s="339">
        <v>7</v>
      </c>
      <c r="C14" s="425"/>
      <c r="D14" s="428"/>
      <c r="E14" s="425">
        <v>7</v>
      </c>
      <c r="F14" s="312"/>
      <c r="G14" s="312"/>
      <c r="H14" s="312"/>
      <c r="I14" s="312"/>
    </row>
    <row r="15" spans="2:9">
      <c r="B15" s="342">
        <v>8</v>
      </c>
      <c r="C15" s="424"/>
      <c r="D15" s="427"/>
      <c r="E15" s="424">
        <v>8</v>
      </c>
      <c r="F15" s="312"/>
      <c r="G15" s="312"/>
      <c r="H15" s="312"/>
      <c r="I15" s="312"/>
    </row>
    <row r="16" spans="2:9">
      <c r="B16" s="342">
        <v>9</v>
      </c>
      <c r="C16" s="424"/>
      <c r="D16" s="427"/>
      <c r="E16" s="424">
        <v>9</v>
      </c>
      <c r="F16" s="340"/>
      <c r="G16" s="312"/>
      <c r="H16" s="312"/>
      <c r="I16" s="312"/>
    </row>
    <row r="17" spans="2:9">
      <c r="B17" s="342">
        <v>10</v>
      </c>
      <c r="C17" s="424"/>
      <c r="D17" s="427"/>
      <c r="E17" s="424">
        <v>10</v>
      </c>
      <c r="F17" s="312"/>
      <c r="G17" s="312"/>
      <c r="H17" s="312"/>
      <c r="I17" s="312"/>
    </row>
    <row r="18" spans="2:9">
      <c r="B18" s="342">
        <v>11</v>
      </c>
      <c r="C18" s="424"/>
      <c r="D18" s="427"/>
      <c r="E18" s="424">
        <v>11</v>
      </c>
      <c r="F18" s="312"/>
      <c r="G18" s="312"/>
      <c r="H18" s="312"/>
      <c r="I18" s="312"/>
    </row>
    <row r="19" spans="2:9">
      <c r="B19" s="342">
        <v>12</v>
      </c>
      <c r="C19" s="424"/>
      <c r="D19" s="427"/>
      <c r="E19" s="424">
        <v>12</v>
      </c>
      <c r="F19" s="312"/>
      <c r="G19" s="312"/>
      <c r="H19" s="312"/>
      <c r="I19" s="312"/>
    </row>
    <row r="20" spans="2:9">
      <c r="B20" s="342">
        <v>13</v>
      </c>
      <c r="C20" s="424"/>
      <c r="D20" s="427"/>
      <c r="E20" s="424">
        <v>13</v>
      </c>
      <c r="F20" s="312"/>
      <c r="G20" s="312"/>
      <c r="H20" s="312"/>
      <c r="I20" s="312"/>
    </row>
    <row r="21" spans="2:9">
      <c r="B21" s="342">
        <v>14</v>
      </c>
      <c r="C21" s="424"/>
      <c r="D21" s="427"/>
      <c r="E21" s="424">
        <v>14</v>
      </c>
      <c r="F21" s="312"/>
      <c r="G21" s="312"/>
      <c r="H21" s="312"/>
      <c r="I21" s="312"/>
    </row>
    <row r="22" spans="2:9">
      <c r="B22" s="342">
        <v>15</v>
      </c>
      <c r="C22" s="424"/>
      <c r="D22" s="427"/>
      <c r="E22" s="424">
        <v>15</v>
      </c>
      <c r="F22" s="312"/>
      <c r="G22" s="312"/>
      <c r="H22" s="312"/>
      <c r="I22" s="312"/>
    </row>
    <row r="23" spans="2:9">
      <c r="B23" s="342">
        <v>16</v>
      </c>
      <c r="C23" s="424"/>
      <c r="D23" s="427"/>
      <c r="E23" s="424">
        <v>16</v>
      </c>
      <c r="F23" s="312"/>
      <c r="G23" s="312"/>
      <c r="H23" s="312"/>
      <c r="I23" s="312"/>
    </row>
    <row r="24" spans="2:9">
      <c r="B24" s="342">
        <v>17</v>
      </c>
      <c r="C24" s="424"/>
      <c r="D24" s="427"/>
      <c r="E24" s="424">
        <v>17</v>
      </c>
      <c r="F24" s="312"/>
      <c r="G24" s="312"/>
      <c r="H24" s="312"/>
      <c r="I24" s="312"/>
    </row>
    <row r="25" spans="2:9">
      <c r="B25" s="342">
        <v>18</v>
      </c>
      <c r="C25" s="424"/>
      <c r="D25" s="427"/>
      <c r="E25" s="424">
        <v>18</v>
      </c>
      <c r="F25" s="312"/>
      <c r="G25" s="312"/>
      <c r="H25" s="312"/>
      <c r="I25" s="312"/>
    </row>
    <row r="26" spans="2:9">
      <c r="B26" s="342">
        <v>19</v>
      </c>
      <c r="C26" s="424"/>
      <c r="D26" s="427"/>
      <c r="E26" s="424">
        <v>19</v>
      </c>
      <c r="F26" s="312"/>
      <c r="G26" s="312"/>
      <c r="H26" s="312"/>
      <c r="I26" s="312"/>
    </row>
    <row r="27" spans="2:9">
      <c r="B27" s="342">
        <v>20</v>
      </c>
      <c r="C27" s="424"/>
      <c r="D27" s="427"/>
      <c r="E27" s="424">
        <v>20</v>
      </c>
      <c r="F27" s="312"/>
      <c r="G27" s="312"/>
      <c r="H27" s="312"/>
      <c r="I27" s="312"/>
    </row>
    <row r="28" spans="2:9">
      <c r="B28" s="342">
        <v>21</v>
      </c>
      <c r="C28" s="424"/>
      <c r="D28" s="427"/>
      <c r="E28" s="424">
        <v>21</v>
      </c>
      <c r="F28" s="312"/>
      <c r="G28" s="312"/>
      <c r="H28" s="312"/>
      <c r="I28" s="312"/>
    </row>
    <row r="29" spans="2:9">
      <c r="B29" s="342">
        <v>22</v>
      </c>
      <c r="C29" s="424"/>
      <c r="D29" s="427"/>
      <c r="E29" s="424">
        <v>22</v>
      </c>
      <c r="F29" s="312"/>
      <c r="G29" s="312"/>
      <c r="H29" s="312"/>
      <c r="I29" s="312"/>
    </row>
    <row r="30" spans="2:9">
      <c r="B30" s="342">
        <v>23</v>
      </c>
      <c r="C30" s="424"/>
      <c r="D30" s="427"/>
      <c r="E30" s="424">
        <v>23</v>
      </c>
      <c r="F30" s="312"/>
      <c r="G30" s="312"/>
      <c r="H30" s="312"/>
      <c r="I30" s="312"/>
    </row>
    <row r="31" spans="2:9">
      <c r="B31" s="342">
        <v>24</v>
      </c>
      <c r="C31" s="424"/>
      <c r="D31" s="427"/>
      <c r="E31" s="424">
        <v>24</v>
      </c>
      <c r="F31" s="312"/>
      <c r="G31" s="312"/>
      <c r="H31" s="312"/>
      <c r="I31" s="312"/>
    </row>
    <row r="32" spans="2:9">
      <c r="B32" s="342">
        <v>25</v>
      </c>
      <c r="C32" s="424"/>
      <c r="D32" s="427"/>
      <c r="E32" s="424">
        <v>25</v>
      </c>
      <c r="F32" s="312"/>
      <c r="G32" s="312"/>
      <c r="H32" s="312"/>
      <c r="I32" s="312"/>
    </row>
    <row r="33" spans="2:9">
      <c r="B33" s="312"/>
      <c r="C33" s="312"/>
      <c r="D33" s="312"/>
      <c r="E33" s="312"/>
      <c r="F33" s="312"/>
      <c r="G33" s="312"/>
      <c r="H33" s="312"/>
      <c r="I33" s="312"/>
    </row>
    <row r="34" spans="2:9">
      <c r="B34" s="312"/>
      <c r="C34" s="312"/>
      <c r="D34" s="312"/>
      <c r="E34" s="312"/>
      <c r="F34" s="312"/>
      <c r="G34" s="312"/>
      <c r="H34" s="312"/>
      <c r="I34" s="312"/>
    </row>
    <row r="35" spans="2:9">
      <c r="B35" s="348" t="s">
        <v>196</v>
      </c>
      <c r="C35" s="348"/>
      <c r="D35" s="348"/>
      <c r="E35" s="348"/>
      <c r="F35" s="368"/>
      <c r="G35" s="368"/>
      <c r="H35" s="368"/>
      <c r="I35" s="368"/>
    </row>
    <row r="36" spans="2:9" ht="6" customHeight="1">
      <c r="B36" s="345"/>
      <c r="C36" s="345"/>
      <c r="D36" s="345"/>
      <c r="E36" s="345"/>
      <c r="F36" s="345"/>
      <c r="G36" s="345"/>
      <c r="H36" s="345"/>
      <c r="I36" s="345"/>
    </row>
    <row r="37" spans="2:9" ht="16.2" customHeight="1">
      <c r="B37" s="346" t="s">
        <v>194</v>
      </c>
      <c r="C37" s="346" t="s">
        <v>197</v>
      </c>
      <c r="D37" s="313"/>
      <c r="E37" s="313"/>
      <c r="F37" s="313"/>
      <c r="G37" s="313"/>
      <c r="H37" s="313"/>
      <c r="I37" s="313"/>
    </row>
    <row r="38" spans="2:9">
      <c r="B38" s="343">
        <v>1</v>
      </c>
      <c r="C38" s="429"/>
      <c r="D38" s="340"/>
      <c r="E38" s="340"/>
      <c r="F38" s="340"/>
      <c r="G38" s="340"/>
      <c r="H38" s="340"/>
      <c r="I38" s="340"/>
    </row>
    <row r="39" spans="2:9">
      <c r="B39" s="342">
        <v>2</v>
      </c>
      <c r="C39" s="424"/>
      <c r="D39" s="340"/>
      <c r="E39" s="340"/>
      <c r="F39" s="340"/>
      <c r="G39" s="340"/>
      <c r="H39" s="340"/>
      <c r="I39" s="340"/>
    </row>
    <row r="40" spans="2:9">
      <c r="B40" s="342">
        <v>3</v>
      </c>
      <c r="C40" s="424"/>
      <c r="D40" s="340"/>
      <c r="E40" s="340"/>
      <c r="F40" s="340"/>
      <c r="G40" s="340"/>
      <c r="H40" s="340"/>
      <c r="I40" s="340"/>
    </row>
    <row r="41" spans="2:9">
      <c r="B41" s="342">
        <v>4</v>
      </c>
      <c r="C41" s="424"/>
      <c r="D41" s="340"/>
      <c r="E41" s="340"/>
      <c r="F41" s="340"/>
      <c r="G41" s="340"/>
      <c r="H41" s="340"/>
      <c r="I41" s="340"/>
    </row>
    <row r="42" spans="2:9">
      <c r="B42" s="342">
        <v>5</v>
      </c>
      <c r="C42" s="424"/>
      <c r="D42" s="340"/>
      <c r="E42" s="340"/>
      <c r="F42" s="340"/>
      <c r="G42" s="340"/>
      <c r="H42" s="340"/>
      <c r="I42" s="340"/>
    </row>
    <row r="43" spans="2:9">
      <c r="B43" s="342">
        <v>6</v>
      </c>
      <c r="C43" s="424"/>
      <c r="D43" s="340"/>
      <c r="E43" s="340"/>
      <c r="F43" s="340"/>
      <c r="G43" s="340"/>
      <c r="H43" s="340"/>
      <c r="I43" s="340"/>
    </row>
    <row r="44" spans="2:9">
      <c r="B44" s="342">
        <v>7</v>
      </c>
      <c r="C44" s="424"/>
      <c r="D44" s="340"/>
      <c r="E44" s="340"/>
      <c r="F44" s="340"/>
      <c r="G44" s="340"/>
      <c r="H44" s="340"/>
      <c r="I44" s="340"/>
    </row>
    <row r="45" spans="2:9">
      <c r="B45" s="342">
        <v>8</v>
      </c>
      <c r="C45" s="424"/>
      <c r="D45" s="340"/>
      <c r="E45" s="340"/>
      <c r="F45" s="340"/>
      <c r="G45" s="340"/>
      <c r="H45" s="340"/>
      <c r="I45" s="340"/>
    </row>
    <row r="46" spans="2:9">
      <c r="B46" s="342">
        <v>9</v>
      </c>
      <c r="C46" s="424"/>
      <c r="D46" s="340"/>
      <c r="E46" s="340"/>
      <c r="F46" s="340"/>
      <c r="G46" s="340"/>
      <c r="H46" s="340"/>
      <c r="I46" s="340"/>
    </row>
    <row r="47" spans="2:9">
      <c r="B47" s="342">
        <v>10</v>
      </c>
      <c r="C47" s="424"/>
      <c r="D47" s="340"/>
      <c r="E47" s="340"/>
      <c r="F47" s="340"/>
      <c r="G47" s="340"/>
      <c r="H47" s="340"/>
      <c r="I47" s="340"/>
    </row>
    <row r="48" spans="2:9">
      <c r="B48" s="312"/>
      <c r="C48" s="312"/>
      <c r="D48" s="312"/>
      <c r="E48" s="312"/>
      <c r="F48" s="312"/>
      <c r="G48" s="312"/>
      <c r="H48" s="312"/>
      <c r="I48" s="312"/>
    </row>
    <row r="49" spans="2:9">
      <c r="B49" s="312"/>
      <c r="C49" s="312"/>
      <c r="D49" s="312"/>
      <c r="E49" s="312"/>
      <c r="F49" s="312"/>
      <c r="G49" s="312"/>
      <c r="H49" s="312"/>
      <c r="I49" s="312"/>
    </row>
    <row r="50" spans="2:9" hidden="1">
      <c r="B50" s="367" t="s">
        <v>198</v>
      </c>
      <c r="C50" s="367"/>
      <c r="D50" s="367"/>
      <c r="E50" s="367"/>
      <c r="F50" s="367"/>
      <c r="G50" s="367"/>
      <c r="H50" s="367"/>
      <c r="I50" s="367"/>
    </row>
    <row r="51" spans="2:9" hidden="1">
      <c r="B51" s="313" t="s">
        <v>199</v>
      </c>
      <c r="C51" s="313" t="s">
        <v>200</v>
      </c>
      <c r="D51" s="313" t="s">
        <v>201</v>
      </c>
      <c r="E51" s="313" t="s">
        <v>64</v>
      </c>
      <c r="F51" s="313" t="s">
        <v>202</v>
      </c>
      <c r="G51" s="313" t="s">
        <v>203</v>
      </c>
      <c r="H51" s="313" t="s">
        <v>7</v>
      </c>
      <c r="I51" s="313" t="s">
        <v>204</v>
      </c>
    </row>
    <row r="52" spans="2:9" hidden="1">
      <c r="B52" s="314"/>
      <c r="C52" s="314"/>
      <c r="D52" s="314"/>
      <c r="E52" s="315"/>
      <c r="F52" s="316" t="str">
        <f t="shared" ref="F52:F115" si="0">IF(OR(B52="",C52="",D52=""),"",B52&amp;" | "&amp;C52&amp;" | "&amp;D52)</f>
        <v/>
      </c>
      <c r="G52" s="316" t="s">
        <v>205</v>
      </c>
      <c r="H52" s="314"/>
      <c r="I52" s="316" t="str">
        <f t="shared" ref="I52:I115" si="1">IF(COUNTA(B52:E52)=0,"",IF(AND(B52&lt;&gt;"",C52&lt;&gt;"",D52&lt;&gt;"",ISNUMBER(E52),E52&gt;0),"OK","Verificar dados"))</f>
        <v/>
      </c>
    </row>
    <row r="53" spans="2:9" hidden="1">
      <c r="B53" s="314"/>
      <c r="C53" s="314"/>
      <c r="D53" s="314"/>
      <c r="E53" s="315"/>
      <c r="F53" s="316" t="str">
        <f t="shared" si="0"/>
        <v/>
      </c>
      <c r="G53" s="316" t="s">
        <v>206</v>
      </c>
      <c r="H53" s="314"/>
      <c r="I53" s="316" t="str">
        <f t="shared" si="1"/>
        <v/>
      </c>
    </row>
    <row r="54" spans="2:9" hidden="1">
      <c r="B54" s="314"/>
      <c r="C54" s="314"/>
      <c r="D54" s="314"/>
      <c r="E54" s="315"/>
      <c r="F54" s="316" t="str">
        <f t="shared" si="0"/>
        <v/>
      </c>
      <c r="G54" s="316" t="s">
        <v>207</v>
      </c>
      <c r="H54" s="314"/>
      <c r="I54" s="316" t="str">
        <f t="shared" si="1"/>
        <v/>
      </c>
    </row>
    <row r="55" spans="2:9" hidden="1">
      <c r="B55" s="314"/>
      <c r="C55" s="314"/>
      <c r="D55" s="314"/>
      <c r="E55" s="315"/>
      <c r="F55" s="316" t="str">
        <f t="shared" si="0"/>
        <v/>
      </c>
      <c r="G55" s="316" t="s">
        <v>208</v>
      </c>
      <c r="H55" s="314"/>
      <c r="I55" s="316" t="str">
        <f t="shared" si="1"/>
        <v/>
      </c>
    </row>
    <row r="56" spans="2:9" hidden="1">
      <c r="B56" s="314"/>
      <c r="C56" s="314"/>
      <c r="D56" s="314"/>
      <c r="E56" s="315"/>
      <c r="F56" s="316" t="str">
        <f t="shared" si="0"/>
        <v/>
      </c>
      <c r="G56" s="316" t="s">
        <v>209</v>
      </c>
      <c r="H56" s="314"/>
      <c r="I56" s="316" t="str">
        <f t="shared" si="1"/>
        <v/>
      </c>
    </row>
    <row r="57" spans="2:9" hidden="1">
      <c r="B57" s="314"/>
      <c r="C57" s="314"/>
      <c r="D57" s="314"/>
      <c r="E57" s="315"/>
      <c r="F57" s="316" t="str">
        <f t="shared" si="0"/>
        <v/>
      </c>
      <c r="G57" s="316" t="s">
        <v>210</v>
      </c>
      <c r="H57" s="314"/>
      <c r="I57" s="316" t="str">
        <f t="shared" si="1"/>
        <v/>
      </c>
    </row>
    <row r="58" spans="2:9" hidden="1">
      <c r="B58" s="314"/>
      <c r="C58" s="314"/>
      <c r="D58" s="314"/>
      <c r="E58" s="315"/>
      <c r="F58" s="316" t="str">
        <f t="shared" si="0"/>
        <v/>
      </c>
      <c r="G58" s="316" t="s">
        <v>211</v>
      </c>
      <c r="H58" s="314"/>
      <c r="I58" s="316" t="str">
        <f t="shared" si="1"/>
        <v/>
      </c>
    </row>
    <row r="59" spans="2:9" hidden="1">
      <c r="B59" s="314"/>
      <c r="C59" s="314"/>
      <c r="D59" s="314"/>
      <c r="E59" s="315"/>
      <c r="F59" s="316" t="str">
        <f t="shared" si="0"/>
        <v/>
      </c>
      <c r="G59" s="316" t="s">
        <v>212</v>
      </c>
      <c r="H59" s="314"/>
      <c r="I59" s="316" t="str">
        <f t="shared" si="1"/>
        <v/>
      </c>
    </row>
    <row r="60" spans="2:9" hidden="1">
      <c r="B60" s="314"/>
      <c r="C60" s="314"/>
      <c r="D60" s="314"/>
      <c r="E60" s="315"/>
      <c r="F60" s="316" t="str">
        <f t="shared" si="0"/>
        <v/>
      </c>
      <c r="G60" s="316" t="s">
        <v>213</v>
      </c>
      <c r="H60" s="314"/>
      <c r="I60" s="316" t="str">
        <f t="shared" si="1"/>
        <v/>
      </c>
    </row>
    <row r="61" spans="2:9" hidden="1">
      <c r="B61" s="314"/>
      <c r="C61" s="314"/>
      <c r="D61" s="314"/>
      <c r="E61" s="315"/>
      <c r="F61" s="316" t="str">
        <f t="shared" si="0"/>
        <v/>
      </c>
      <c r="G61" s="316" t="s">
        <v>214</v>
      </c>
      <c r="H61" s="314"/>
      <c r="I61" s="316" t="str">
        <f t="shared" si="1"/>
        <v/>
      </c>
    </row>
    <row r="62" spans="2:9" hidden="1">
      <c r="B62" s="314"/>
      <c r="C62" s="314"/>
      <c r="D62" s="314"/>
      <c r="E62" s="315"/>
      <c r="F62" s="316" t="str">
        <f t="shared" si="0"/>
        <v/>
      </c>
      <c r="G62" s="316" t="s">
        <v>215</v>
      </c>
      <c r="H62" s="314"/>
      <c r="I62" s="316" t="str">
        <f t="shared" si="1"/>
        <v/>
      </c>
    </row>
    <row r="63" spans="2:9" hidden="1">
      <c r="B63" s="314"/>
      <c r="C63" s="314"/>
      <c r="D63" s="314"/>
      <c r="E63" s="315"/>
      <c r="F63" s="316" t="str">
        <f t="shared" si="0"/>
        <v/>
      </c>
      <c r="G63" s="316" t="s">
        <v>216</v>
      </c>
      <c r="H63" s="314"/>
      <c r="I63" s="316" t="str">
        <f t="shared" si="1"/>
        <v/>
      </c>
    </row>
    <row r="64" spans="2:9" hidden="1">
      <c r="B64" s="314"/>
      <c r="C64" s="314"/>
      <c r="D64" s="314"/>
      <c r="E64" s="315"/>
      <c r="F64" s="316" t="str">
        <f t="shared" si="0"/>
        <v/>
      </c>
      <c r="G64" s="316" t="s">
        <v>217</v>
      </c>
      <c r="H64" s="314"/>
      <c r="I64" s="316" t="str">
        <f t="shared" si="1"/>
        <v/>
      </c>
    </row>
    <row r="65" spans="2:9" hidden="1">
      <c r="B65" s="314"/>
      <c r="C65" s="314"/>
      <c r="D65" s="314"/>
      <c r="E65" s="315"/>
      <c r="F65" s="316" t="str">
        <f t="shared" si="0"/>
        <v/>
      </c>
      <c r="G65" s="316" t="s">
        <v>218</v>
      </c>
      <c r="H65" s="314"/>
      <c r="I65" s="316" t="str">
        <f t="shared" si="1"/>
        <v/>
      </c>
    </row>
    <row r="66" spans="2:9" hidden="1">
      <c r="B66" s="314"/>
      <c r="C66" s="314"/>
      <c r="D66" s="314"/>
      <c r="E66" s="315"/>
      <c r="F66" s="316" t="str">
        <f t="shared" si="0"/>
        <v/>
      </c>
      <c r="G66" s="316" t="s">
        <v>219</v>
      </c>
      <c r="H66" s="314"/>
      <c r="I66" s="316" t="str">
        <f t="shared" si="1"/>
        <v/>
      </c>
    </row>
    <row r="67" spans="2:9" hidden="1">
      <c r="B67" s="314"/>
      <c r="C67" s="314"/>
      <c r="D67" s="314"/>
      <c r="E67" s="315"/>
      <c r="F67" s="316" t="str">
        <f t="shared" si="0"/>
        <v/>
      </c>
      <c r="G67" s="316" t="s">
        <v>220</v>
      </c>
      <c r="H67" s="314"/>
      <c r="I67" s="316" t="str">
        <f t="shared" si="1"/>
        <v/>
      </c>
    </row>
    <row r="68" spans="2:9" hidden="1">
      <c r="B68" s="314"/>
      <c r="C68" s="314"/>
      <c r="D68" s="314"/>
      <c r="E68" s="315"/>
      <c r="F68" s="316" t="str">
        <f t="shared" si="0"/>
        <v/>
      </c>
      <c r="G68" s="316" t="s">
        <v>221</v>
      </c>
      <c r="H68" s="314"/>
      <c r="I68" s="316" t="str">
        <f t="shared" si="1"/>
        <v/>
      </c>
    </row>
    <row r="69" spans="2:9" hidden="1">
      <c r="B69" s="314"/>
      <c r="C69" s="314"/>
      <c r="D69" s="314"/>
      <c r="E69" s="315"/>
      <c r="F69" s="316" t="str">
        <f t="shared" si="0"/>
        <v/>
      </c>
      <c r="G69" s="316" t="s">
        <v>222</v>
      </c>
      <c r="H69" s="314"/>
      <c r="I69" s="316" t="str">
        <f t="shared" si="1"/>
        <v/>
      </c>
    </row>
    <row r="70" spans="2:9" hidden="1">
      <c r="B70" s="314"/>
      <c r="C70" s="314"/>
      <c r="D70" s="314"/>
      <c r="E70" s="315"/>
      <c r="F70" s="316" t="str">
        <f t="shared" si="0"/>
        <v/>
      </c>
      <c r="G70" s="316" t="s">
        <v>223</v>
      </c>
      <c r="H70" s="314"/>
      <c r="I70" s="316" t="str">
        <f t="shared" si="1"/>
        <v/>
      </c>
    </row>
    <row r="71" spans="2:9" hidden="1">
      <c r="B71" s="314"/>
      <c r="C71" s="314"/>
      <c r="D71" s="314"/>
      <c r="E71" s="315"/>
      <c r="F71" s="316" t="str">
        <f t="shared" si="0"/>
        <v/>
      </c>
      <c r="G71" s="316" t="s">
        <v>224</v>
      </c>
      <c r="H71" s="314"/>
      <c r="I71" s="316" t="str">
        <f t="shared" si="1"/>
        <v/>
      </c>
    </row>
    <row r="72" spans="2:9" hidden="1">
      <c r="B72" s="314"/>
      <c r="C72" s="314"/>
      <c r="D72" s="314"/>
      <c r="E72" s="315"/>
      <c r="F72" s="316" t="str">
        <f t="shared" si="0"/>
        <v/>
      </c>
      <c r="G72" s="316" t="s">
        <v>225</v>
      </c>
      <c r="H72" s="314"/>
      <c r="I72" s="316" t="str">
        <f t="shared" si="1"/>
        <v/>
      </c>
    </row>
    <row r="73" spans="2:9" hidden="1">
      <c r="B73" s="314"/>
      <c r="C73" s="314"/>
      <c r="D73" s="314"/>
      <c r="E73" s="315"/>
      <c r="F73" s="316" t="str">
        <f t="shared" si="0"/>
        <v/>
      </c>
      <c r="G73" s="316" t="s">
        <v>226</v>
      </c>
      <c r="H73" s="314"/>
      <c r="I73" s="316" t="str">
        <f t="shared" si="1"/>
        <v/>
      </c>
    </row>
    <row r="74" spans="2:9" hidden="1">
      <c r="B74" s="314"/>
      <c r="C74" s="314"/>
      <c r="D74" s="314"/>
      <c r="E74" s="315"/>
      <c r="F74" s="316" t="str">
        <f t="shared" si="0"/>
        <v/>
      </c>
      <c r="G74" s="316" t="s">
        <v>227</v>
      </c>
      <c r="H74" s="314"/>
      <c r="I74" s="316" t="str">
        <f t="shared" si="1"/>
        <v/>
      </c>
    </row>
    <row r="75" spans="2:9" hidden="1">
      <c r="B75" s="314"/>
      <c r="C75" s="314"/>
      <c r="D75" s="314"/>
      <c r="E75" s="315"/>
      <c r="F75" s="316" t="str">
        <f t="shared" si="0"/>
        <v/>
      </c>
      <c r="G75" s="316" t="s">
        <v>228</v>
      </c>
      <c r="H75" s="314"/>
      <c r="I75" s="316" t="str">
        <f t="shared" si="1"/>
        <v/>
      </c>
    </row>
    <row r="76" spans="2:9" hidden="1">
      <c r="B76" s="314"/>
      <c r="C76" s="314"/>
      <c r="D76" s="314"/>
      <c r="E76" s="315"/>
      <c r="F76" s="316" t="str">
        <f t="shared" si="0"/>
        <v/>
      </c>
      <c r="G76" s="316" t="s">
        <v>229</v>
      </c>
      <c r="H76" s="314"/>
      <c r="I76" s="316" t="str">
        <f t="shared" si="1"/>
        <v/>
      </c>
    </row>
    <row r="77" spans="2:9" hidden="1">
      <c r="B77" s="314"/>
      <c r="C77" s="314"/>
      <c r="D77" s="314"/>
      <c r="E77" s="315"/>
      <c r="F77" s="316" t="str">
        <f t="shared" si="0"/>
        <v/>
      </c>
      <c r="G77" s="316" t="s">
        <v>230</v>
      </c>
      <c r="H77" s="314"/>
      <c r="I77" s="316" t="str">
        <f t="shared" si="1"/>
        <v/>
      </c>
    </row>
    <row r="78" spans="2:9" hidden="1">
      <c r="B78" s="314"/>
      <c r="C78" s="314"/>
      <c r="D78" s="314"/>
      <c r="E78" s="315"/>
      <c r="F78" s="316" t="str">
        <f t="shared" si="0"/>
        <v/>
      </c>
      <c r="G78" s="316" t="s">
        <v>231</v>
      </c>
      <c r="H78" s="314"/>
      <c r="I78" s="316" t="str">
        <f t="shared" si="1"/>
        <v/>
      </c>
    </row>
    <row r="79" spans="2:9" hidden="1">
      <c r="B79" s="314"/>
      <c r="C79" s="314"/>
      <c r="D79" s="314"/>
      <c r="E79" s="315"/>
      <c r="F79" s="316" t="str">
        <f t="shared" si="0"/>
        <v/>
      </c>
      <c r="G79" s="316" t="s">
        <v>232</v>
      </c>
      <c r="H79" s="314"/>
      <c r="I79" s="316" t="str">
        <f t="shared" si="1"/>
        <v/>
      </c>
    </row>
    <row r="80" spans="2:9" hidden="1">
      <c r="B80" s="314"/>
      <c r="C80" s="314"/>
      <c r="D80" s="314"/>
      <c r="E80" s="315"/>
      <c r="F80" s="316" t="str">
        <f t="shared" si="0"/>
        <v/>
      </c>
      <c r="G80" s="316" t="s">
        <v>233</v>
      </c>
      <c r="H80" s="314"/>
      <c r="I80" s="316" t="str">
        <f t="shared" si="1"/>
        <v/>
      </c>
    </row>
    <row r="81" spans="2:9" hidden="1">
      <c r="B81" s="314"/>
      <c r="C81" s="314"/>
      <c r="D81" s="314"/>
      <c r="E81" s="315"/>
      <c r="F81" s="316" t="str">
        <f t="shared" si="0"/>
        <v/>
      </c>
      <c r="G81" s="316" t="s">
        <v>234</v>
      </c>
      <c r="H81" s="314"/>
      <c r="I81" s="316" t="str">
        <f t="shared" si="1"/>
        <v/>
      </c>
    </row>
    <row r="82" spans="2:9" hidden="1">
      <c r="B82" s="314"/>
      <c r="C82" s="314"/>
      <c r="D82" s="314"/>
      <c r="E82" s="315"/>
      <c r="F82" s="316" t="str">
        <f t="shared" si="0"/>
        <v/>
      </c>
      <c r="G82" s="316" t="s">
        <v>235</v>
      </c>
      <c r="H82" s="314"/>
      <c r="I82" s="316" t="str">
        <f t="shared" si="1"/>
        <v/>
      </c>
    </row>
    <row r="83" spans="2:9" hidden="1">
      <c r="B83" s="314"/>
      <c r="C83" s="314"/>
      <c r="D83" s="314"/>
      <c r="E83" s="315"/>
      <c r="F83" s="316" t="str">
        <f t="shared" si="0"/>
        <v/>
      </c>
      <c r="G83" s="316" t="s">
        <v>236</v>
      </c>
      <c r="H83" s="314"/>
      <c r="I83" s="316" t="str">
        <f t="shared" si="1"/>
        <v/>
      </c>
    </row>
    <row r="84" spans="2:9" hidden="1">
      <c r="B84" s="314"/>
      <c r="C84" s="314"/>
      <c r="D84" s="314"/>
      <c r="E84" s="315"/>
      <c r="F84" s="316" t="str">
        <f t="shared" si="0"/>
        <v/>
      </c>
      <c r="G84" s="316" t="s">
        <v>237</v>
      </c>
      <c r="H84" s="314"/>
      <c r="I84" s="316" t="str">
        <f t="shared" si="1"/>
        <v/>
      </c>
    </row>
    <row r="85" spans="2:9" hidden="1">
      <c r="B85" s="314"/>
      <c r="C85" s="314"/>
      <c r="D85" s="314"/>
      <c r="E85" s="315"/>
      <c r="F85" s="316" t="str">
        <f t="shared" si="0"/>
        <v/>
      </c>
      <c r="G85" s="316" t="s">
        <v>238</v>
      </c>
      <c r="H85" s="314"/>
      <c r="I85" s="316" t="str">
        <f t="shared" si="1"/>
        <v/>
      </c>
    </row>
    <row r="86" spans="2:9" hidden="1">
      <c r="B86" s="314"/>
      <c r="C86" s="314"/>
      <c r="D86" s="314"/>
      <c r="E86" s="315"/>
      <c r="F86" s="316" t="str">
        <f t="shared" si="0"/>
        <v/>
      </c>
      <c r="G86" s="316" t="s">
        <v>239</v>
      </c>
      <c r="H86" s="314"/>
      <c r="I86" s="316" t="str">
        <f t="shared" si="1"/>
        <v/>
      </c>
    </row>
    <row r="87" spans="2:9" hidden="1">
      <c r="B87" s="314"/>
      <c r="C87" s="314"/>
      <c r="D87" s="314"/>
      <c r="E87" s="315"/>
      <c r="F87" s="316" t="str">
        <f t="shared" si="0"/>
        <v/>
      </c>
      <c r="G87" s="316" t="s">
        <v>240</v>
      </c>
      <c r="H87" s="314"/>
      <c r="I87" s="316" t="str">
        <f t="shared" si="1"/>
        <v/>
      </c>
    </row>
    <row r="88" spans="2:9" hidden="1">
      <c r="B88" s="314"/>
      <c r="C88" s="314"/>
      <c r="D88" s="314"/>
      <c r="E88" s="315"/>
      <c r="F88" s="316" t="str">
        <f t="shared" si="0"/>
        <v/>
      </c>
      <c r="G88" s="316" t="s">
        <v>241</v>
      </c>
      <c r="H88" s="314"/>
      <c r="I88" s="316" t="str">
        <f t="shared" si="1"/>
        <v/>
      </c>
    </row>
    <row r="89" spans="2:9" hidden="1">
      <c r="B89" s="314"/>
      <c r="C89" s="314"/>
      <c r="D89" s="314"/>
      <c r="E89" s="315"/>
      <c r="F89" s="316" t="str">
        <f t="shared" si="0"/>
        <v/>
      </c>
      <c r="G89" s="316" t="s">
        <v>242</v>
      </c>
      <c r="H89" s="314"/>
      <c r="I89" s="316" t="str">
        <f t="shared" si="1"/>
        <v/>
      </c>
    </row>
    <row r="90" spans="2:9" hidden="1">
      <c r="B90" s="314"/>
      <c r="C90" s="314"/>
      <c r="D90" s="314"/>
      <c r="E90" s="315"/>
      <c r="F90" s="316" t="str">
        <f t="shared" si="0"/>
        <v/>
      </c>
      <c r="G90" s="316" t="s">
        <v>243</v>
      </c>
      <c r="H90" s="314"/>
      <c r="I90" s="316" t="str">
        <f t="shared" si="1"/>
        <v/>
      </c>
    </row>
    <row r="91" spans="2:9" hidden="1">
      <c r="B91" s="314"/>
      <c r="C91" s="314"/>
      <c r="D91" s="314"/>
      <c r="E91" s="315"/>
      <c r="F91" s="316" t="str">
        <f t="shared" si="0"/>
        <v/>
      </c>
      <c r="G91" s="316" t="s">
        <v>244</v>
      </c>
      <c r="H91" s="314"/>
      <c r="I91" s="316" t="str">
        <f t="shared" si="1"/>
        <v/>
      </c>
    </row>
    <row r="92" spans="2:9" hidden="1">
      <c r="B92" s="314"/>
      <c r="C92" s="314"/>
      <c r="D92" s="314"/>
      <c r="E92" s="315"/>
      <c r="F92" s="316" t="str">
        <f t="shared" si="0"/>
        <v/>
      </c>
      <c r="G92" s="316" t="s">
        <v>245</v>
      </c>
      <c r="H92" s="314"/>
      <c r="I92" s="316" t="str">
        <f t="shared" si="1"/>
        <v/>
      </c>
    </row>
    <row r="93" spans="2:9" hidden="1">
      <c r="B93" s="314"/>
      <c r="C93" s="314"/>
      <c r="D93" s="314"/>
      <c r="E93" s="315"/>
      <c r="F93" s="316" t="str">
        <f t="shared" si="0"/>
        <v/>
      </c>
      <c r="G93" s="316" t="s">
        <v>246</v>
      </c>
      <c r="H93" s="314"/>
      <c r="I93" s="316" t="str">
        <f t="shared" si="1"/>
        <v/>
      </c>
    </row>
    <row r="94" spans="2:9" hidden="1">
      <c r="B94" s="314"/>
      <c r="C94" s="314"/>
      <c r="D94" s="314"/>
      <c r="E94" s="315"/>
      <c r="F94" s="316" t="str">
        <f t="shared" si="0"/>
        <v/>
      </c>
      <c r="G94" s="316" t="s">
        <v>247</v>
      </c>
      <c r="H94" s="314"/>
      <c r="I94" s="316" t="str">
        <f t="shared" si="1"/>
        <v/>
      </c>
    </row>
    <row r="95" spans="2:9" hidden="1">
      <c r="B95" s="314"/>
      <c r="C95" s="314"/>
      <c r="D95" s="314"/>
      <c r="E95" s="315"/>
      <c r="F95" s="316" t="str">
        <f t="shared" si="0"/>
        <v/>
      </c>
      <c r="G95" s="316" t="s">
        <v>248</v>
      </c>
      <c r="H95" s="314"/>
      <c r="I95" s="316" t="str">
        <f t="shared" si="1"/>
        <v/>
      </c>
    </row>
    <row r="96" spans="2:9" hidden="1">
      <c r="B96" s="314"/>
      <c r="C96" s="314"/>
      <c r="D96" s="314"/>
      <c r="E96" s="315"/>
      <c r="F96" s="316" t="str">
        <f t="shared" si="0"/>
        <v/>
      </c>
      <c r="G96" s="316" t="s">
        <v>249</v>
      </c>
      <c r="H96" s="314"/>
      <c r="I96" s="316" t="str">
        <f t="shared" si="1"/>
        <v/>
      </c>
    </row>
    <row r="97" spans="2:9" hidden="1">
      <c r="B97" s="314"/>
      <c r="C97" s="314"/>
      <c r="D97" s="314"/>
      <c r="E97" s="315"/>
      <c r="F97" s="316" t="str">
        <f t="shared" si="0"/>
        <v/>
      </c>
      <c r="G97" s="316" t="s">
        <v>250</v>
      </c>
      <c r="H97" s="314"/>
      <c r="I97" s="316" t="str">
        <f t="shared" si="1"/>
        <v/>
      </c>
    </row>
    <row r="98" spans="2:9" hidden="1">
      <c r="B98" s="314"/>
      <c r="C98" s="314"/>
      <c r="D98" s="314"/>
      <c r="E98" s="315"/>
      <c r="F98" s="316" t="str">
        <f t="shared" si="0"/>
        <v/>
      </c>
      <c r="G98" s="316" t="s">
        <v>251</v>
      </c>
      <c r="H98" s="314"/>
      <c r="I98" s="316" t="str">
        <f t="shared" si="1"/>
        <v/>
      </c>
    </row>
    <row r="99" spans="2:9" hidden="1">
      <c r="B99" s="314"/>
      <c r="C99" s="314"/>
      <c r="D99" s="314"/>
      <c r="E99" s="315"/>
      <c r="F99" s="316" t="str">
        <f t="shared" si="0"/>
        <v/>
      </c>
      <c r="G99" s="316" t="s">
        <v>252</v>
      </c>
      <c r="H99" s="314"/>
      <c r="I99" s="316" t="str">
        <f t="shared" si="1"/>
        <v/>
      </c>
    </row>
    <row r="100" spans="2:9" hidden="1">
      <c r="B100" s="314"/>
      <c r="C100" s="314"/>
      <c r="D100" s="314"/>
      <c r="E100" s="315"/>
      <c r="F100" s="316" t="str">
        <f t="shared" si="0"/>
        <v/>
      </c>
      <c r="G100" s="316" t="s">
        <v>253</v>
      </c>
      <c r="H100" s="314"/>
      <c r="I100" s="316" t="str">
        <f t="shared" si="1"/>
        <v/>
      </c>
    </row>
    <row r="101" spans="2:9" hidden="1">
      <c r="B101" s="314"/>
      <c r="C101" s="314"/>
      <c r="D101" s="314"/>
      <c r="E101" s="315"/>
      <c r="F101" s="316" t="str">
        <f t="shared" si="0"/>
        <v/>
      </c>
      <c r="G101" s="316" t="s">
        <v>254</v>
      </c>
      <c r="H101" s="314"/>
      <c r="I101" s="316" t="str">
        <f t="shared" si="1"/>
        <v/>
      </c>
    </row>
    <row r="102" spans="2:9" hidden="1">
      <c r="B102" s="314"/>
      <c r="C102" s="314"/>
      <c r="D102" s="314"/>
      <c r="E102" s="315"/>
      <c r="F102" s="316" t="str">
        <f t="shared" si="0"/>
        <v/>
      </c>
      <c r="G102" s="316" t="s">
        <v>255</v>
      </c>
      <c r="H102" s="314"/>
      <c r="I102" s="316" t="str">
        <f t="shared" si="1"/>
        <v/>
      </c>
    </row>
    <row r="103" spans="2:9" hidden="1">
      <c r="B103" s="314"/>
      <c r="C103" s="314"/>
      <c r="D103" s="314"/>
      <c r="E103" s="315"/>
      <c r="F103" s="316" t="str">
        <f t="shared" si="0"/>
        <v/>
      </c>
      <c r="G103" s="316" t="s">
        <v>256</v>
      </c>
      <c r="H103" s="314"/>
      <c r="I103" s="316" t="str">
        <f t="shared" si="1"/>
        <v/>
      </c>
    </row>
    <row r="104" spans="2:9" hidden="1">
      <c r="B104" s="314"/>
      <c r="C104" s="314"/>
      <c r="D104" s="314"/>
      <c r="E104" s="315"/>
      <c r="F104" s="316" t="str">
        <f t="shared" si="0"/>
        <v/>
      </c>
      <c r="G104" s="316" t="s">
        <v>257</v>
      </c>
      <c r="H104" s="314"/>
      <c r="I104" s="316" t="str">
        <f t="shared" si="1"/>
        <v/>
      </c>
    </row>
    <row r="105" spans="2:9" hidden="1">
      <c r="B105" s="314"/>
      <c r="C105" s="314"/>
      <c r="D105" s="314"/>
      <c r="E105" s="315"/>
      <c r="F105" s="316" t="str">
        <f t="shared" si="0"/>
        <v/>
      </c>
      <c r="G105" s="316" t="s">
        <v>258</v>
      </c>
      <c r="H105" s="314"/>
      <c r="I105" s="316" t="str">
        <f t="shared" si="1"/>
        <v/>
      </c>
    </row>
    <row r="106" spans="2:9" hidden="1">
      <c r="B106" s="314"/>
      <c r="C106" s="314"/>
      <c r="D106" s="314"/>
      <c r="E106" s="315"/>
      <c r="F106" s="316" t="str">
        <f t="shared" si="0"/>
        <v/>
      </c>
      <c r="G106" s="316" t="s">
        <v>259</v>
      </c>
      <c r="H106" s="314"/>
      <c r="I106" s="316" t="str">
        <f t="shared" si="1"/>
        <v/>
      </c>
    </row>
    <row r="107" spans="2:9" hidden="1">
      <c r="B107" s="314"/>
      <c r="C107" s="314"/>
      <c r="D107" s="314"/>
      <c r="E107" s="315"/>
      <c r="F107" s="316" t="str">
        <f t="shared" si="0"/>
        <v/>
      </c>
      <c r="G107" s="316" t="s">
        <v>260</v>
      </c>
      <c r="H107" s="314"/>
      <c r="I107" s="316" t="str">
        <f t="shared" si="1"/>
        <v/>
      </c>
    </row>
    <row r="108" spans="2:9" hidden="1">
      <c r="B108" s="314"/>
      <c r="C108" s="314"/>
      <c r="D108" s="314"/>
      <c r="E108" s="315"/>
      <c r="F108" s="316" t="str">
        <f t="shared" si="0"/>
        <v/>
      </c>
      <c r="G108" s="316" t="s">
        <v>261</v>
      </c>
      <c r="H108" s="314"/>
      <c r="I108" s="316" t="str">
        <f t="shared" si="1"/>
        <v/>
      </c>
    </row>
    <row r="109" spans="2:9" hidden="1">
      <c r="B109" s="314"/>
      <c r="C109" s="314"/>
      <c r="D109" s="314"/>
      <c r="E109" s="315"/>
      <c r="F109" s="316" t="str">
        <f t="shared" si="0"/>
        <v/>
      </c>
      <c r="G109" s="316" t="s">
        <v>262</v>
      </c>
      <c r="H109" s="314"/>
      <c r="I109" s="316" t="str">
        <f t="shared" si="1"/>
        <v/>
      </c>
    </row>
    <row r="110" spans="2:9" hidden="1">
      <c r="B110" s="314"/>
      <c r="C110" s="314"/>
      <c r="D110" s="314"/>
      <c r="E110" s="315"/>
      <c r="F110" s="316" t="str">
        <f t="shared" si="0"/>
        <v/>
      </c>
      <c r="G110" s="316" t="s">
        <v>263</v>
      </c>
      <c r="H110" s="314"/>
      <c r="I110" s="316" t="str">
        <f t="shared" si="1"/>
        <v/>
      </c>
    </row>
    <row r="111" spans="2:9" hidden="1">
      <c r="B111" s="314"/>
      <c r="C111" s="314"/>
      <c r="D111" s="314"/>
      <c r="E111" s="315"/>
      <c r="F111" s="316" t="str">
        <f t="shared" si="0"/>
        <v/>
      </c>
      <c r="G111" s="316" t="s">
        <v>264</v>
      </c>
      <c r="H111" s="314"/>
      <c r="I111" s="316" t="str">
        <f t="shared" si="1"/>
        <v/>
      </c>
    </row>
    <row r="112" spans="2:9" hidden="1">
      <c r="B112" s="314"/>
      <c r="C112" s="314"/>
      <c r="D112" s="314"/>
      <c r="E112" s="315"/>
      <c r="F112" s="316" t="str">
        <f t="shared" si="0"/>
        <v/>
      </c>
      <c r="G112" s="316" t="s">
        <v>265</v>
      </c>
      <c r="H112" s="314"/>
      <c r="I112" s="316" t="str">
        <f t="shared" si="1"/>
        <v/>
      </c>
    </row>
    <row r="113" spans="2:9" hidden="1">
      <c r="B113" s="314"/>
      <c r="C113" s="314"/>
      <c r="D113" s="314"/>
      <c r="E113" s="315"/>
      <c r="F113" s="316" t="str">
        <f t="shared" si="0"/>
        <v/>
      </c>
      <c r="G113" s="316" t="s">
        <v>266</v>
      </c>
      <c r="H113" s="314"/>
      <c r="I113" s="316" t="str">
        <f t="shared" si="1"/>
        <v/>
      </c>
    </row>
    <row r="114" spans="2:9" hidden="1">
      <c r="B114" s="314"/>
      <c r="C114" s="314"/>
      <c r="D114" s="314"/>
      <c r="E114" s="315"/>
      <c r="F114" s="316" t="str">
        <f t="shared" si="0"/>
        <v/>
      </c>
      <c r="G114" s="316" t="s">
        <v>267</v>
      </c>
      <c r="H114" s="314"/>
      <c r="I114" s="316" t="str">
        <f t="shared" si="1"/>
        <v/>
      </c>
    </row>
    <row r="115" spans="2:9" hidden="1">
      <c r="B115" s="314"/>
      <c r="C115" s="314"/>
      <c r="D115" s="314"/>
      <c r="E115" s="315"/>
      <c r="F115" s="316" t="str">
        <f t="shared" si="0"/>
        <v/>
      </c>
      <c r="G115" s="316" t="s">
        <v>268</v>
      </c>
      <c r="H115" s="314"/>
      <c r="I115" s="316" t="str">
        <f t="shared" si="1"/>
        <v/>
      </c>
    </row>
    <row r="116" spans="2:9" hidden="1">
      <c r="B116" s="314"/>
      <c r="C116" s="314"/>
      <c r="D116" s="314"/>
      <c r="E116" s="315"/>
      <c r="F116" s="316" t="str">
        <f t="shared" ref="F116:F179" si="2">IF(OR(B116="",C116="",D116=""),"",B116&amp;" | "&amp;C116&amp;" | "&amp;D116)</f>
        <v/>
      </c>
      <c r="G116" s="316" t="s">
        <v>269</v>
      </c>
      <c r="H116" s="314"/>
      <c r="I116" s="316" t="str">
        <f t="shared" ref="I116:I179" si="3">IF(COUNTA(B116:E116)=0,"",IF(AND(B116&lt;&gt;"",C116&lt;&gt;"",D116&lt;&gt;"",ISNUMBER(E116),E116&gt;0),"OK","Verificar dados"))</f>
        <v/>
      </c>
    </row>
    <row r="117" spans="2:9" hidden="1">
      <c r="B117" s="314"/>
      <c r="C117" s="314"/>
      <c r="D117" s="314"/>
      <c r="E117" s="315"/>
      <c r="F117" s="316" t="str">
        <f t="shared" si="2"/>
        <v/>
      </c>
      <c r="G117" s="316" t="s">
        <v>270</v>
      </c>
      <c r="H117" s="314"/>
      <c r="I117" s="316" t="str">
        <f t="shared" si="3"/>
        <v/>
      </c>
    </row>
    <row r="118" spans="2:9" hidden="1">
      <c r="B118" s="314"/>
      <c r="C118" s="314"/>
      <c r="D118" s="314"/>
      <c r="E118" s="315"/>
      <c r="F118" s="316" t="str">
        <f t="shared" si="2"/>
        <v/>
      </c>
      <c r="G118" s="316" t="s">
        <v>271</v>
      </c>
      <c r="H118" s="314"/>
      <c r="I118" s="316" t="str">
        <f t="shared" si="3"/>
        <v/>
      </c>
    </row>
    <row r="119" spans="2:9" hidden="1">
      <c r="B119" s="314"/>
      <c r="C119" s="314"/>
      <c r="D119" s="314"/>
      <c r="E119" s="315"/>
      <c r="F119" s="316" t="str">
        <f t="shared" si="2"/>
        <v/>
      </c>
      <c r="G119" s="316" t="s">
        <v>272</v>
      </c>
      <c r="H119" s="314"/>
      <c r="I119" s="316" t="str">
        <f t="shared" si="3"/>
        <v/>
      </c>
    </row>
    <row r="120" spans="2:9" hidden="1">
      <c r="B120" s="314"/>
      <c r="C120" s="314"/>
      <c r="D120" s="314"/>
      <c r="E120" s="315"/>
      <c r="F120" s="316" t="str">
        <f t="shared" si="2"/>
        <v/>
      </c>
      <c r="G120" s="316" t="s">
        <v>273</v>
      </c>
      <c r="H120" s="314"/>
      <c r="I120" s="316" t="str">
        <f t="shared" si="3"/>
        <v/>
      </c>
    </row>
    <row r="121" spans="2:9" hidden="1">
      <c r="B121" s="314"/>
      <c r="C121" s="314"/>
      <c r="D121" s="314"/>
      <c r="E121" s="315"/>
      <c r="F121" s="316" t="str">
        <f t="shared" si="2"/>
        <v/>
      </c>
      <c r="G121" s="316" t="s">
        <v>274</v>
      </c>
      <c r="H121" s="314"/>
      <c r="I121" s="316" t="str">
        <f t="shared" si="3"/>
        <v/>
      </c>
    </row>
    <row r="122" spans="2:9" hidden="1">
      <c r="B122" s="314"/>
      <c r="C122" s="314"/>
      <c r="D122" s="314"/>
      <c r="E122" s="315"/>
      <c r="F122" s="316" t="str">
        <f t="shared" si="2"/>
        <v/>
      </c>
      <c r="G122" s="316" t="s">
        <v>275</v>
      </c>
      <c r="H122" s="314"/>
      <c r="I122" s="316" t="str">
        <f t="shared" si="3"/>
        <v/>
      </c>
    </row>
    <row r="123" spans="2:9" hidden="1">
      <c r="B123" s="314"/>
      <c r="C123" s="314"/>
      <c r="D123" s="314"/>
      <c r="E123" s="315"/>
      <c r="F123" s="316" t="str">
        <f t="shared" si="2"/>
        <v/>
      </c>
      <c r="G123" s="316" t="s">
        <v>276</v>
      </c>
      <c r="H123" s="314"/>
      <c r="I123" s="316" t="str">
        <f t="shared" si="3"/>
        <v/>
      </c>
    </row>
    <row r="124" spans="2:9" hidden="1">
      <c r="B124" s="314"/>
      <c r="C124" s="314"/>
      <c r="D124" s="314"/>
      <c r="E124" s="315"/>
      <c r="F124" s="316" t="str">
        <f t="shared" si="2"/>
        <v/>
      </c>
      <c r="G124" s="316" t="s">
        <v>277</v>
      </c>
      <c r="H124" s="314"/>
      <c r="I124" s="316" t="str">
        <f t="shared" si="3"/>
        <v/>
      </c>
    </row>
    <row r="125" spans="2:9" hidden="1">
      <c r="B125" s="314"/>
      <c r="C125" s="314"/>
      <c r="D125" s="314"/>
      <c r="E125" s="315"/>
      <c r="F125" s="316" t="str">
        <f t="shared" si="2"/>
        <v/>
      </c>
      <c r="G125" s="316" t="s">
        <v>278</v>
      </c>
      <c r="H125" s="314"/>
      <c r="I125" s="316" t="str">
        <f t="shared" si="3"/>
        <v/>
      </c>
    </row>
    <row r="126" spans="2:9" hidden="1">
      <c r="B126" s="314"/>
      <c r="C126" s="314"/>
      <c r="D126" s="314"/>
      <c r="E126" s="315"/>
      <c r="F126" s="316" t="str">
        <f t="shared" si="2"/>
        <v/>
      </c>
      <c r="G126" s="316" t="s">
        <v>279</v>
      </c>
      <c r="H126" s="314"/>
      <c r="I126" s="316" t="str">
        <f t="shared" si="3"/>
        <v/>
      </c>
    </row>
    <row r="127" spans="2:9" hidden="1">
      <c r="B127" s="314"/>
      <c r="C127" s="314"/>
      <c r="D127" s="314"/>
      <c r="E127" s="315"/>
      <c r="F127" s="316" t="str">
        <f t="shared" si="2"/>
        <v/>
      </c>
      <c r="G127" s="316" t="s">
        <v>280</v>
      </c>
      <c r="H127" s="314"/>
      <c r="I127" s="316" t="str">
        <f t="shared" si="3"/>
        <v/>
      </c>
    </row>
    <row r="128" spans="2:9" hidden="1">
      <c r="B128" s="314"/>
      <c r="C128" s="314"/>
      <c r="D128" s="314"/>
      <c r="E128" s="315"/>
      <c r="F128" s="316" t="str">
        <f t="shared" si="2"/>
        <v/>
      </c>
      <c r="G128" s="316" t="s">
        <v>281</v>
      </c>
      <c r="H128" s="314"/>
      <c r="I128" s="316" t="str">
        <f t="shared" si="3"/>
        <v/>
      </c>
    </row>
    <row r="129" spans="2:9" hidden="1">
      <c r="B129" s="314"/>
      <c r="C129" s="314"/>
      <c r="D129" s="314"/>
      <c r="E129" s="315"/>
      <c r="F129" s="316" t="str">
        <f t="shared" si="2"/>
        <v/>
      </c>
      <c r="G129" s="316" t="s">
        <v>282</v>
      </c>
      <c r="H129" s="314"/>
      <c r="I129" s="316" t="str">
        <f t="shared" si="3"/>
        <v/>
      </c>
    </row>
    <row r="130" spans="2:9" hidden="1">
      <c r="B130" s="314"/>
      <c r="C130" s="314"/>
      <c r="D130" s="314"/>
      <c r="E130" s="315"/>
      <c r="F130" s="316" t="str">
        <f t="shared" si="2"/>
        <v/>
      </c>
      <c r="G130" s="316" t="s">
        <v>283</v>
      </c>
      <c r="H130" s="314"/>
      <c r="I130" s="316" t="str">
        <f t="shared" si="3"/>
        <v/>
      </c>
    </row>
    <row r="131" spans="2:9" hidden="1">
      <c r="B131" s="314"/>
      <c r="C131" s="314"/>
      <c r="D131" s="314"/>
      <c r="E131" s="315"/>
      <c r="F131" s="316" t="str">
        <f t="shared" si="2"/>
        <v/>
      </c>
      <c r="G131" s="316" t="s">
        <v>284</v>
      </c>
      <c r="H131" s="314"/>
      <c r="I131" s="316" t="str">
        <f t="shared" si="3"/>
        <v/>
      </c>
    </row>
    <row r="132" spans="2:9" hidden="1">
      <c r="B132" s="314"/>
      <c r="C132" s="314"/>
      <c r="D132" s="314"/>
      <c r="E132" s="315"/>
      <c r="F132" s="316" t="str">
        <f t="shared" si="2"/>
        <v/>
      </c>
      <c r="G132" s="316" t="s">
        <v>285</v>
      </c>
      <c r="H132" s="314"/>
      <c r="I132" s="316" t="str">
        <f t="shared" si="3"/>
        <v/>
      </c>
    </row>
    <row r="133" spans="2:9" hidden="1">
      <c r="B133" s="314"/>
      <c r="C133" s="314"/>
      <c r="D133" s="314"/>
      <c r="E133" s="315"/>
      <c r="F133" s="316" t="str">
        <f t="shared" si="2"/>
        <v/>
      </c>
      <c r="G133" s="316" t="s">
        <v>286</v>
      </c>
      <c r="H133" s="314"/>
      <c r="I133" s="316" t="str">
        <f t="shared" si="3"/>
        <v/>
      </c>
    </row>
    <row r="134" spans="2:9" hidden="1">
      <c r="B134" s="314"/>
      <c r="C134" s="314"/>
      <c r="D134" s="314"/>
      <c r="E134" s="315"/>
      <c r="F134" s="316" t="str">
        <f t="shared" si="2"/>
        <v/>
      </c>
      <c r="G134" s="316" t="s">
        <v>287</v>
      </c>
      <c r="H134" s="314"/>
      <c r="I134" s="316" t="str">
        <f t="shared" si="3"/>
        <v/>
      </c>
    </row>
    <row r="135" spans="2:9" hidden="1">
      <c r="B135" s="314"/>
      <c r="C135" s="314"/>
      <c r="D135" s="314"/>
      <c r="E135" s="315"/>
      <c r="F135" s="316" t="str">
        <f t="shared" si="2"/>
        <v/>
      </c>
      <c r="G135" s="316" t="s">
        <v>288</v>
      </c>
      <c r="H135" s="314"/>
      <c r="I135" s="316" t="str">
        <f t="shared" si="3"/>
        <v/>
      </c>
    </row>
    <row r="136" spans="2:9" hidden="1">
      <c r="B136" s="314"/>
      <c r="C136" s="314"/>
      <c r="D136" s="314"/>
      <c r="E136" s="315"/>
      <c r="F136" s="316" t="str">
        <f t="shared" si="2"/>
        <v/>
      </c>
      <c r="G136" s="316" t="s">
        <v>289</v>
      </c>
      <c r="H136" s="314"/>
      <c r="I136" s="316" t="str">
        <f t="shared" si="3"/>
        <v/>
      </c>
    </row>
    <row r="137" spans="2:9" hidden="1">
      <c r="B137" s="314"/>
      <c r="C137" s="314"/>
      <c r="D137" s="314"/>
      <c r="E137" s="315"/>
      <c r="F137" s="316" t="str">
        <f t="shared" si="2"/>
        <v/>
      </c>
      <c r="G137" s="316" t="s">
        <v>290</v>
      </c>
      <c r="H137" s="314"/>
      <c r="I137" s="316" t="str">
        <f t="shared" si="3"/>
        <v/>
      </c>
    </row>
    <row r="138" spans="2:9" hidden="1">
      <c r="B138" s="314"/>
      <c r="C138" s="314"/>
      <c r="D138" s="314"/>
      <c r="E138" s="315"/>
      <c r="F138" s="316" t="str">
        <f t="shared" si="2"/>
        <v/>
      </c>
      <c r="G138" s="316" t="s">
        <v>291</v>
      </c>
      <c r="H138" s="314"/>
      <c r="I138" s="316" t="str">
        <f t="shared" si="3"/>
        <v/>
      </c>
    </row>
    <row r="139" spans="2:9" hidden="1">
      <c r="B139" s="314"/>
      <c r="C139" s="314"/>
      <c r="D139" s="314"/>
      <c r="E139" s="315"/>
      <c r="F139" s="316" t="str">
        <f t="shared" si="2"/>
        <v/>
      </c>
      <c r="G139" s="316" t="s">
        <v>292</v>
      </c>
      <c r="H139" s="314"/>
      <c r="I139" s="316" t="str">
        <f t="shared" si="3"/>
        <v/>
      </c>
    </row>
    <row r="140" spans="2:9" hidden="1">
      <c r="B140" s="314"/>
      <c r="C140" s="314"/>
      <c r="D140" s="314"/>
      <c r="E140" s="315"/>
      <c r="F140" s="316" t="str">
        <f t="shared" si="2"/>
        <v/>
      </c>
      <c r="G140" s="316" t="s">
        <v>293</v>
      </c>
      <c r="H140" s="314"/>
      <c r="I140" s="316" t="str">
        <f t="shared" si="3"/>
        <v/>
      </c>
    </row>
    <row r="141" spans="2:9" hidden="1">
      <c r="B141" s="314"/>
      <c r="C141" s="314"/>
      <c r="D141" s="314"/>
      <c r="E141" s="315"/>
      <c r="F141" s="316" t="str">
        <f t="shared" si="2"/>
        <v/>
      </c>
      <c r="G141" s="316" t="s">
        <v>294</v>
      </c>
      <c r="H141" s="314"/>
      <c r="I141" s="316" t="str">
        <f t="shared" si="3"/>
        <v/>
      </c>
    </row>
    <row r="142" spans="2:9" hidden="1">
      <c r="B142" s="314"/>
      <c r="C142" s="314"/>
      <c r="D142" s="314"/>
      <c r="E142" s="315"/>
      <c r="F142" s="316" t="str">
        <f t="shared" si="2"/>
        <v/>
      </c>
      <c r="G142" s="316" t="s">
        <v>295</v>
      </c>
      <c r="H142" s="314"/>
      <c r="I142" s="316" t="str">
        <f t="shared" si="3"/>
        <v/>
      </c>
    </row>
    <row r="143" spans="2:9" hidden="1">
      <c r="B143" s="314"/>
      <c r="C143" s="314"/>
      <c r="D143" s="314"/>
      <c r="E143" s="315"/>
      <c r="F143" s="316" t="str">
        <f t="shared" si="2"/>
        <v/>
      </c>
      <c r="G143" s="316" t="s">
        <v>296</v>
      </c>
      <c r="H143" s="314"/>
      <c r="I143" s="316" t="str">
        <f t="shared" si="3"/>
        <v/>
      </c>
    </row>
    <row r="144" spans="2:9" hidden="1">
      <c r="B144" s="314"/>
      <c r="C144" s="314"/>
      <c r="D144" s="314"/>
      <c r="E144" s="315"/>
      <c r="F144" s="316" t="str">
        <f t="shared" si="2"/>
        <v/>
      </c>
      <c r="G144" s="316" t="s">
        <v>297</v>
      </c>
      <c r="H144" s="314"/>
      <c r="I144" s="316" t="str">
        <f t="shared" si="3"/>
        <v/>
      </c>
    </row>
    <row r="145" spans="2:9" hidden="1">
      <c r="B145" s="314"/>
      <c r="C145" s="314"/>
      <c r="D145" s="314"/>
      <c r="E145" s="315"/>
      <c r="F145" s="316" t="str">
        <f t="shared" si="2"/>
        <v/>
      </c>
      <c r="G145" s="316" t="s">
        <v>298</v>
      </c>
      <c r="H145" s="314"/>
      <c r="I145" s="316" t="str">
        <f t="shared" si="3"/>
        <v/>
      </c>
    </row>
    <row r="146" spans="2:9" hidden="1">
      <c r="B146" s="314"/>
      <c r="C146" s="314"/>
      <c r="D146" s="314"/>
      <c r="E146" s="315"/>
      <c r="F146" s="316" t="str">
        <f t="shared" si="2"/>
        <v/>
      </c>
      <c r="G146" s="316" t="s">
        <v>299</v>
      </c>
      <c r="H146" s="314"/>
      <c r="I146" s="316" t="str">
        <f t="shared" si="3"/>
        <v/>
      </c>
    </row>
    <row r="147" spans="2:9" hidden="1">
      <c r="B147" s="314"/>
      <c r="C147" s="314"/>
      <c r="D147" s="314"/>
      <c r="E147" s="315"/>
      <c r="F147" s="316" t="str">
        <f t="shared" si="2"/>
        <v/>
      </c>
      <c r="G147" s="316" t="s">
        <v>300</v>
      </c>
      <c r="H147" s="314"/>
      <c r="I147" s="316" t="str">
        <f t="shared" si="3"/>
        <v/>
      </c>
    </row>
    <row r="148" spans="2:9" hidden="1">
      <c r="B148" s="314"/>
      <c r="C148" s="314"/>
      <c r="D148" s="314"/>
      <c r="E148" s="315"/>
      <c r="F148" s="316" t="str">
        <f t="shared" si="2"/>
        <v/>
      </c>
      <c r="G148" s="316" t="s">
        <v>301</v>
      </c>
      <c r="H148" s="314"/>
      <c r="I148" s="316" t="str">
        <f t="shared" si="3"/>
        <v/>
      </c>
    </row>
    <row r="149" spans="2:9" hidden="1">
      <c r="B149" s="314"/>
      <c r="C149" s="314"/>
      <c r="D149" s="314"/>
      <c r="E149" s="315"/>
      <c r="F149" s="316" t="str">
        <f t="shared" si="2"/>
        <v/>
      </c>
      <c r="G149" s="316" t="s">
        <v>302</v>
      </c>
      <c r="H149" s="314"/>
      <c r="I149" s="316" t="str">
        <f t="shared" si="3"/>
        <v/>
      </c>
    </row>
    <row r="150" spans="2:9" hidden="1">
      <c r="B150" s="314"/>
      <c r="C150" s="314"/>
      <c r="D150" s="314"/>
      <c r="E150" s="315"/>
      <c r="F150" s="316" t="str">
        <f t="shared" si="2"/>
        <v/>
      </c>
      <c r="G150" s="316" t="s">
        <v>303</v>
      </c>
      <c r="H150" s="314"/>
      <c r="I150" s="316" t="str">
        <f t="shared" si="3"/>
        <v/>
      </c>
    </row>
    <row r="151" spans="2:9" hidden="1">
      <c r="B151" s="314"/>
      <c r="C151" s="314"/>
      <c r="D151" s="314"/>
      <c r="E151" s="315"/>
      <c r="F151" s="316" t="str">
        <f t="shared" si="2"/>
        <v/>
      </c>
      <c r="G151" s="316" t="s">
        <v>304</v>
      </c>
      <c r="H151" s="314"/>
      <c r="I151" s="316" t="str">
        <f t="shared" si="3"/>
        <v/>
      </c>
    </row>
    <row r="152" spans="2:9" hidden="1">
      <c r="B152" s="314"/>
      <c r="C152" s="314"/>
      <c r="D152" s="314"/>
      <c r="E152" s="315"/>
      <c r="F152" s="316" t="str">
        <f t="shared" si="2"/>
        <v/>
      </c>
      <c r="G152" s="316" t="s">
        <v>305</v>
      </c>
      <c r="H152" s="314"/>
      <c r="I152" s="316" t="str">
        <f t="shared" si="3"/>
        <v/>
      </c>
    </row>
    <row r="153" spans="2:9" hidden="1">
      <c r="B153" s="314"/>
      <c r="C153" s="314"/>
      <c r="D153" s="314"/>
      <c r="E153" s="315"/>
      <c r="F153" s="316" t="str">
        <f t="shared" si="2"/>
        <v/>
      </c>
      <c r="G153" s="316" t="s">
        <v>306</v>
      </c>
      <c r="H153" s="314"/>
      <c r="I153" s="316" t="str">
        <f t="shared" si="3"/>
        <v/>
      </c>
    </row>
    <row r="154" spans="2:9" hidden="1">
      <c r="B154" s="314"/>
      <c r="C154" s="314"/>
      <c r="D154" s="314"/>
      <c r="E154" s="315"/>
      <c r="F154" s="316" t="str">
        <f t="shared" si="2"/>
        <v/>
      </c>
      <c r="G154" s="316" t="s">
        <v>307</v>
      </c>
      <c r="H154" s="314"/>
      <c r="I154" s="316" t="str">
        <f t="shared" si="3"/>
        <v/>
      </c>
    </row>
    <row r="155" spans="2:9" hidden="1">
      <c r="B155" s="314"/>
      <c r="C155" s="314"/>
      <c r="D155" s="314"/>
      <c r="E155" s="315"/>
      <c r="F155" s="316" t="str">
        <f t="shared" si="2"/>
        <v/>
      </c>
      <c r="G155" s="316" t="s">
        <v>308</v>
      </c>
      <c r="H155" s="314"/>
      <c r="I155" s="316" t="str">
        <f t="shared" si="3"/>
        <v/>
      </c>
    </row>
    <row r="156" spans="2:9" hidden="1">
      <c r="B156" s="314"/>
      <c r="C156" s="314"/>
      <c r="D156" s="314"/>
      <c r="E156" s="315"/>
      <c r="F156" s="316" t="str">
        <f t="shared" si="2"/>
        <v/>
      </c>
      <c r="G156" s="316" t="s">
        <v>309</v>
      </c>
      <c r="H156" s="314"/>
      <c r="I156" s="316" t="str">
        <f t="shared" si="3"/>
        <v/>
      </c>
    </row>
    <row r="157" spans="2:9" hidden="1">
      <c r="B157" s="314"/>
      <c r="C157" s="314"/>
      <c r="D157" s="314"/>
      <c r="E157" s="315"/>
      <c r="F157" s="316" t="str">
        <f t="shared" si="2"/>
        <v/>
      </c>
      <c r="G157" s="316" t="s">
        <v>310</v>
      </c>
      <c r="H157" s="314"/>
      <c r="I157" s="316" t="str">
        <f t="shared" si="3"/>
        <v/>
      </c>
    </row>
    <row r="158" spans="2:9" hidden="1">
      <c r="B158" s="314"/>
      <c r="C158" s="314"/>
      <c r="D158" s="314"/>
      <c r="E158" s="315"/>
      <c r="F158" s="316" t="str">
        <f t="shared" si="2"/>
        <v/>
      </c>
      <c r="G158" s="316" t="s">
        <v>311</v>
      </c>
      <c r="H158" s="314"/>
      <c r="I158" s="316" t="str">
        <f t="shared" si="3"/>
        <v/>
      </c>
    </row>
    <row r="159" spans="2:9" hidden="1">
      <c r="B159" s="314"/>
      <c r="C159" s="314"/>
      <c r="D159" s="314"/>
      <c r="E159" s="315"/>
      <c r="F159" s="316" t="str">
        <f t="shared" si="2"/>
        <v/>
      </c>
      <c r="G159" s="316" t="s">
        <v>312</v>
      </c>
      <c r="H159" s="314"/>
      <c r="I159" s="316" t="str">
        <f t="shared" si="3"/>
        <v/>
      </c>
    </row>
    <row r="160" spans="2:9" hidden="1">
      <c r="B160" s="314"/>
      <c r="C160" s="314"/>
      <c r="D160" s="314"/>
      <c r="E160" s="315"/>
      <c r="F160" s="316" t="str">
        <f t="shared" si="2"/>
        <v/>
      </c>
      <c r="G160" s="316" t="s">
        <v>313</v>
      </c>
      <c r="H160" s="314"/>
      <c r="I160" s="316" t="str">
        <f t="shared" si="3"/>
        <v/>
      </c>
    </row>
    <row r="161" spans="2:9" hidden="1">
      <c r="B161" s="314"/>
      <c r="C161" s="314"/>
      <c r="D161" s="314"/>
      <c r="E161" s="315"/>
      <c r="F161" s="316" t="str">
        <f t="shared" si="2"/>
        <v/>
      </c>
      <c r="G161" s="316" t="s">
        <v>314</v>
      </c>
      <c r="H161" s="314"/>
      <c r="I161" s="316" t="str">
        <f t="shared" si="3"/>
        <v/>
      </c>
    </row>
    <row r="162" spans="2:9" hidden="1">
      <c r="B162" s="314"/>
      <c r="C162" s="314"/>
      <c r="D162" s="314"/>
      <c r="E162" s="315"/>
      <c r="F162" s="316" t="str">
        <f t="shared" si="2"/>
        <v/>
      </c>
      <c r="G162" s="316" t="s">
        <v>315</v>
      </c>
      <c r="H162" s="314"/>
      <c r="I162" s="316" t="str">
        <f t="shared" si="3"/>
        <v/>
      </c>
    </row>
    <row r="163" spans="2:9" hidden="1">
      <c r="B163" s="314"/>
      <c r="C163" s="314"/>
      <c r="D163" s="314"/>
      <c r="E163" s="315"/>
      <c r="F163" s="316" t="str">
        <f t="shared" si="2"/>
        <v/>
      </c>
      <c r="G163" s="316" t="s">
        <v>316</v>
      </c>
      <c r="H163" s="314"/>
      <c r="I163" s="316" t="str">
        <f t="shared" si="3"/>
        <v/>
      </c>
    </row>
    <row r="164" spans="2:9" hidden="1">
      <c r="B164" s="314"/>
      <c r="C164" s="314"/>
      <c r="D164" s="314"/>
      <c r="E164" s="315"/>
      <c r="F164" s="316" t="str">
        <f t="shared" si="2"/>
        <v/>
      </c>
      <c r="G164" s="316" t="s">
        <v>317</v>
      </c>
      <c r="H164" s="314"/>
      <c r="I164" s="316" t="str">
        <f t="shared" si="3"/>
        <v/>
      </c>
    </row>
    <row r="165" spans="2:9" hidden="1">
      <c r="B165" s="314"/>
      <c r="C165" s="314"/>
      <c r="D165" s="314"/>
      <c r="E165" s="315"/>
      <c r="F165" s="316" t="str">
        <f t="shared" si="2"/>
        <v/>
      </c>
      <c r="G165" s="316" t="s">
        <v>318</v>
      </c>
      <c r="H165" s="314"/>
      <c r="I165" s="316" t="str">
        <f t="shared" si="3"/>
        <v/>
      </c>
    </row>
    <row r="166" spans="2:9" hidden="1">
      <c r="B166" s="314"/>
      <c r="C166" s="314"/>
      <c r="D166" s="314"/>
      <c r="E166" s="315"/>
      <c r="F166" s="316" t="str">
        <f t="shared" si="2"/>
        <v/>
      </c>
      <c r="G166" s="316" t="s">
        <v>319</v>
      </c>
      <c r="H166" s="314"/>
      <c r="I166" s="316" t="str">
        <f t="shared" si="3"/>
        <v/>
      </c>
    </row>
    <row r="167" spans="2:9" hidden="1">
      <c r="B167" s="314"/>
      <c r="C167" s="314"/>
      <c r="D167" s="314"/>
      <c r="E167" s="315"/>
      <c r="F167" s="316" t="str">
        <f t="shared" si="2"/>
        <v/>
      </c>
      <c r="G167" s="316" t="s">
        <v>320</v>
      </c>
      <c r="H167" s="314"/>
      <c r="I167" s="316" t="str">
        <f t="shared" si="3"/>
        <v/>
      </c>
    </row>
    <row r="168" spans="2:9" hidden="1">
      <c r="B168" s="314"/>
      <c r="C168" s="314"/>
      <c r="D168" s="314"/>
      <c r="E168" s="315"/>
      <c r="F168" s="316" t="str">
        <f t="shared" si="2"/>
        <v/>
      </c>
      <c r="G168" s="316" t="s">
        <v>321</v>
      </c>
      <c r="H168" s="314"/>
      <c r="I168" s="316" t="str">
        <f t="shared" si="3"/>
        <v/>
      </c>
    </row>
    <row r="169" spans="2:9" hidden="1">
      <c r="B169" s="314"/>
      <c r="C169" s="314"/>
      <c r="D169" s="314"/>
      <c r="E169" s="315"/>
      <c r="F169" s="316" t="str">
        <f t="shared" si="2"/>
        <v/>
      </c>
      <c r="G169" s="316" t="s">
        <v>322</v>
      </c>
      <c r="H169" s="314"/>
      <c r="I169" s="316" t="str">
        <f t="shared" si="3"/>
        <v/>
      </c>
    </row>
    <row r="170" spans="2:9" hidden="1">
      <c r="B170" s="314"/>
      <c r="C170" s="314"/>
      <c r="D170" s="314"/>
      <c r="E170" s="315"/>
      <c r="F170" s="316" t="str">
        <f t="shared" si="2"/>
        <v/>
      </c>
      <c r="G170" s="316" t="s">
        <v>323</v>
      </c>
      <c r="H170" s="314"/>
      <c r="I170" s="316" t="str">
        <f t="shared" si="3"/>
        <v/>
      </c>
    </row>
    <row r="171" spans="2:9" hidden="1">
      <c r="B171" s="314"/>
      <c r="C171" s="314"/>
      <c r="D171" s="314"/>
      <c r="E171" s="315"/>
      <c r="F171" s="316" t="str">
        <f t="shared" si="2"/>
        <v/>
      </c>
      <c r="G171" s="316" t="s">
        <v>324</v>
      </c>
      <c r="H171" s="314"/>
      <c r="I171" s="316" t="str">
        <f t="shared" si="3"/>
        <v/>
      </c>
    </row>
    <row r="172" spans="2:9" hidden="1">
      <c r="B172" s="314"/>
      <c r="C172" s="314"/>
      <c r="D172" s="314"/>
      <c r="E172" s="315"/>
      <c r="F172" s="316" t="str">
        <f t="shared" si="2"/>
        <v/>
      </c>
      <c r="G172" s="316" t="s">
        <v>325</v>
      </c>
      <c r="H172" s="314"/>
      <c r="I172" s="316" t="str">
        <f t="shared" si="3"/>
        <v/>
      </c>
    </row>
    <row r="173" spans="2:9" hidden="1">
      <c r="B173" s="314"/>
      <c r="C173" s="314"/>
      <c r="D173" s="314"/>
      <c r="E173" s="315"/>
      <c r="F173" s="316" t="str">
        <f t="shared" si="2"/>
        <v/>
      </c>
      <c r="G173" s="316" t="s">
        <v>326</v>
      </c>
      <c r="H173" s="314"/>
      <c r="I173" s="316" t="str">
        <f t="shared" si="3"/>
        <v/>
      </c>
    </row>
    <row r="174" spans="2:9" hidden="1">
      <c r="B174" s="314"/>
      <c r="C174" s="314"/>
      <c r="D174" s="314"/>
      <c r="E174" s="315"/>
      <c r="F174" s="316" t="str">
        <f t="shared" si="2"/>
        <v/>
      </c>
      <c r="G174" s="316" t="s">
        <v>327</v>
      </c>
      <c r="H174" s="314"/>
      <c r="I174" s="316" t="str">
        <f t="shared" si="3"/>
        <v/>
      </c>
    </row>
    <row r="175" spans="2:9" hidden="1">
      <c r="B175" s="314"/>
      <c r="C175" s="314"/>
      <c r="D175" s="314"/>
      <c r="E175" s="315"/>
      <c r="F175" s="316" t="str">
        <f t="shared" si="2"/>
        <v/>
      </c>
      <c r="G175" s="316" t="s">
        <v>328</v>
      </c>
      <c r="H175" s="314"/>
      <c r="I175" s="316" t="str">
        <f t="shared" si="3"/>
        <v/>
      </c>
    </row>
    <row r="176" spans="2:9" hidden="1">
      <c r="B176" s="314"/>
      <c r="C176" s="314"/>
      <c r="D176" s="314"/>
      <c r="E176" s="315"/>
      <c r="F176" s="316" t="str">
        <f t="shared" si="2"/>
        <v/>
      </c>
      <c r="G176" s="316" t="s">
        <v>329</v>
      </c>
      <c r="H176" s="314"/>
      <c r="I176" s="316" t="str">
        <f t="shared" si="3"/>
        <v/>
      </c>
    </row>
    <row r="177" spans="2:9" hidden="1">
      <c r="B177" s="314"/>
      <c r="C177" s="314"/>
      <c r="D177" s="314"/>
      <c r="E177" s="315"/>
      <c r="F177" s="316" t="str">
        <f t="shared" si="2"/>
        <v/>
      </c>
      <c r="G177" s="316" t="s">
        <v>330</v>
      </c>
      <c r="H177" s="314"/>
      <c r="I177" s="316" t="str">
        <f t="shared" si="3"/>
        <v/>
      </c>
    </row>
    <row r="178" spans="2:9" hidden="1">
      <c r="B178" s="314"/>
      <c r="C178" s="314"/>
      <c r="D178" s="314"/>
      <c r="E178" s="315"/>
      <c r="F178" s="316" t="str">
        <f t="shared" si="2"/>
        <v/>
      </c>
      <c r="G178" s="316" t="s">
        <v>331</v>
      </c>
      <c r="H178" s="314"/>
      <c r="I178" s="316" t="str">
        <f t="shared" si="3"/>
        <v/>
      </c>
    </row>
    <row r="179" spans="2:9" hidden="1">
      <c r="B179" s="314"/>
      <c r="C179" s="314"/>
      <c r="D179" s="314"/>
      <c r="E179" s="315"/>
      <c r="F179" s="316" t="str">
        <f t="shared" si="2"/>
        <v/>
      </c>
      <c r="G179" s="316" t="s">
        <v>332</v>
      </c>
      <c r="H179" s="314"/>
      <c r="I179" s="316" t="str">
        <f t="shared" si="3"/>
        <v/>
      </c>
    </row>
    <row r="180" spans="2:9" hidden="1">
      <c r="B180" s="314"/>
      <c r="C180" s="314"/>
      <c r="D180" s="314"/>
      <c r="E180" s="315"/>
      <c r="F180" s="316" t="str">
        <f t="shared" ref="F180:F229" si="4">IF(OR(B180="",C180="",D180=""),"",B180&amp;" | "&amp;C180&amp;" | "&amp;D180)</f>
        <v/>
      </c>
      <c r="G180" s="316" t="s">
        <v>333</v>
      </c>
      <c r="H180" s="314"/>
      <c r="I180" s="316" t="str">
        <f t="shared" ref="I180:I229" si="5">IF(COUNTA(B180:E180)=0,"",IF(AND(B180&lt;&gt;"",C180&lt;&gt;"",D180&lt;&gt;"",ISNUMBER(E180),E180&gt;0),"OK","Verificar dados"))</f>
        <v/>
      </c>
    </row>
    <row r="181" spans="2:9" hidden="1">
      <c r="B181" s="314"/>
      <c r="C181" s="314"/>
      <c r="D181" s="314"/>
      <c r="E181" s="315"/>
      <c r="F181" s="316" t="str">
        <f t="shared" si="4"/>
        <v/>
      </c>
      <c r="G181" s="316" t="s">
        <v>334</v>
      </c>
      <c r="H181" s="314"/>
      <c r="I181" s="316" t="str">
        <f t="shared" si="5"/>
        <v/>
      </c>
    </row>
    <row r="182" spans="2:9" hidden="1">
      <c r="B182" s="314"/>
      <c r="C182" s="314"/>
      <c r="D182" s="314"/>
      <c r="E182" s="315"/>
      <c r="F182" s="316" t="str">
        <f t="shared" si="4"/>
        <v/>
      </c>
      <c r="G182" s="316" t="s">
        <v>335</v>
      </c>
      <c r="H182" s="314"/>
      <c r="I182" s="316" t="str">
        <f t="shared" si="5"/>
        <v/>
      </c>
    </row>
    <row r="183" spans="2:9" hidden="1">
      <c r="B183" s="314"/>
      <c r="C183" s="314"/>
      <c r="D183" s="314"/>
      <c r="E183" s="315"/>
      <c r="F183" s="316" t="str">
        <f t="shared" si="4"/>
        <v/>
      </c>
      <c r="G183" s="316" t="s">
        <v>336</v>
      </c>
      <c r="H183" s="314"/>
      <c r="I183" s="316" t="str">
        <f t="shared" si="5"/>
        <v/>
      </c>
    </row>
    <row r="184" spans="2:9" hidden="1">
      <c r="B184" s="314"/>
      <c r="C184" s="314"/>
      <c r="D184" s="314"/>
      <c r="E184" s="315"/>
      <c r="F184" s="316" t="str">
        <f t="shared" si="4"/>
        <v/>
      </c>
      <c r="G184" s="316" t="s">
        <v>337</v>
      </c>
      <c r="H184" s="314"/>
      <c r="I184" s="316" t="str">
        <f t="shared" si="5"/>
        <v/>
      </c>
    </row>
    <row r="185" spans="2:9" hidden="1">
      <c r="B185" s="314"/>
      <c r="C185" s="314"/>
      <c r="D185" s="314"/>
      <c r="E185" s="315"/>
      <c r="F185" s="316" t="str">
        <f t="shared" si="4"/>
        <v/>
      </c>
      <c r="G185" s="316" t="s">
        <v>338</v>
      </c>
      <c r="H185" s="314"/>
      <c r="I185" s="316" t="str">
        <f t="shared" si="5"/>
        <v/>
      </c>
    </row>
    <row r="186" spans="2:9" hidden="1">
      <c r="B186" s="314"/>
      <c r="C186" s="314"/>
      <c r="D186" s="314"/>
      <c r="E186" s="315"/>
      <c r="F186" s="316" t="str">
        <f t="shared" si="4"/>
        <v/>
      </c>
      <c r="G186" s="316" t="s">
        <v>339</v>
      </c>
      <c r="H186" s="314"/>
      <c r="I186" s="316" t="str">
        <f t="shared" si="5"/>
        <v/>
      </c>
    </row>
    <row r="187" spans="2:9" hidden="1">
      <c r="B187" s="314"/>
      <c r="C187" s="314"/>
      <c r="D187" s="314"/>
      <c r="E187" s="315"/>
      <c r="F187" s="316" t="str">
        <f t="shared" si="4"/>
        <v/>
      </c>
      <c r="G187" s="316" t="s">
        <v>340</v>
      </c>
      <c r="H187" s="314"/>
      <c r="I187" s="316" t="str">
        <f t="shared" si="5"/>
        <v/>
      </c>
    </row>
    <row r="188" spans="2:9" hidden="1">
      <c r="B188" s="314"/>
      <c r="C188" s="314"/>
      <c r="D188" s="314"/>
      <c r="E188" s="315"/>
      <c r="F188" s="316" t="str">
        <f t="shared" si="4"/>
        <v/>
      </c>
      <c r="G188" s="316" t="s">
        <v>341</v>
      </c>
      <c r="H188" s="314"/>
      <c r="I188" s="316" t="str">
        <f t="shared" si="5"/>
        <v/>
      </c>
    </row>
    <row r="189" spans="2:9" hidden="1">
      <c r="B189" s="314"/>
      <c r="C189" s="314"/>
      <c r="D189" s="314"/>
      <c r="E189" s="315"/>
      <c r="F189" s="316" t="str">
        <f t="shared" si="4"/>
        <v/>
      </c>
      <c r="G189" s="316" t="s">
        <v>342</v>
      </c>
      <c r="H189" s="314"/>
      <c r="I189" s="316" t="str">
        <f t="shared" si="5"/>
        <v/>
      </c>
    </row>
    <row r="190" spans="2:9" hidden="1">
      <c r="B190" s="314"/>
      <c r="C190" s="314"/>
      <c r="D190" s="314"/>
      <c r="E190" s="315"/>
      <c r="F190" s="316" t="str">
        <f t="shared" si="4"/>
        <v/>
      </c>
      <c r="G190" s="316" t="s">
        <v>343</v>
      </c>
      <c r="H190" s="314"/>
      <c r="I190" s="316" t="str">
        <f t="shared" si="5"/>
        <v/>
      </c>
    </row>
    <row r="191" spans="2:9" hidden="1">
      <c r="B191" s="314"/>
      <c r="C191" s="314"/>
      <c r="D191" s="314"/>
      <c r="E191" s="315"/>
      <c r="F191" s="316" t="str">
        <f t="shared" si="4"/>
        <v/>
      </c>
      <c r="G191" s="316" t="s">
        <v>344</v>
      </c>
      <c r="H191" s="314"/>
      <c r="I191" s="316" t="str">
        <f t="shared" si="5"/>
        <v/>
      </c>
    </row>
    <row r="192" spans="2:9" hidden="1">
      <c r="B192" s="314"/>
      <c r="C192" s="314"/>
      <c r="D192" s="314"/>
      <c r="E192" s="315"/>
      <c r="F192" s="316" t="str">
        <f t="shared" si="4"/>
        <v/>
      </c>
      <c r="G192" s="316" t="s">
        <v>345</v>
      </c>
      <c r="H192" s="314"/>
      <c r="I192" s="316" t="str">
        <f t="shared" si="5"/>
        <v/>
      </c>
    </row>
    <row r="193" spans="2:9" hidden="1">
      <c r="B193" s="314"/>
      <c r="C193" s="314"/>
      <c r="D193" s="314"/>
      <c r="E193" s="315"/>
      <c r="F193" s="316" t="str">
        <f t="shared" si="4"/>
        <v/>
      </c>
      <c r="G193" s="316" t="s">
        <v>346</v>
      </c>
      <c r="H193" s="314"/>
      <c r="I193" s="316" t="str">
        <f t="shared" si="5"/>
        <v/>
      </c>
    </row>
    <row r="194" spans="2:9" hidden="1">
      <c r="B194" s="314"/>
      <c r="C194" s="314"/>
      <c r="D194" s="314"/>
      <c r="E194" s="315"/>
      <c r="F194" s="316" t="str">
        <f t="shared" si="4"/>
        <v/>
      </c>
      <c r="G194" s="316" t="s">
        <v>347</v>
      </c>
      <c r="H194" s="314"/>
      <c r="I194" s="316" t="str">
        <f t="shared" si="5"/>
        <v/>
      </c>
    </row>
    <row r="195" spans="2:9" hidden="1">
      <c r="B195" s="314"/>
      <c r="C195" s="314"/>
      <c r="D195" s="314"/>
      <c r="E195" s="315"/>
      <c r="F195" s="316" t="str">
        <f t="shared" si="4"/>
        <v/>
      </c>
      <c r="G195" s="316" t="s">
        <v>348</v>
      </c>
      <c r="H195" s="314"/>
      <c r="I195" s="316" t="str">
        <f t="shared" si="5"/>
        <v/>
      </c>
    </row>
    <row r="196" spans="2:9" hidden="1">
      <c r="B196" s="314"/>
      <c r="C196" s="314"/>
      <c r="D196" s="314"/>
      <c r="E196" s="315"/>
      <c r="F196" s="316" t="str">
        <f t="shared" si="4"/>
        <v/>
      </c>
      <c r="G196" s="316" t="s">
        <v>349</v>
      </c>
      <c r="H196" s="314"/>
      <c r="I196" s="316" t="str">
        <f t="shared" si="5"/>
        <v/>
      </c>
    </row>
    <row r="197" spans="2:9" hidden="1">
      <c r="B197" s="314"/>
      <c r="C197" s="314"/>
      <c r="D197" s="314"/>
      <c r="E197" s="315"/>
      <c r="F197" s="316" t="str">
        <f t="shared" si="4"/>
        <v/>
      </c>
      <c r="G197" s="316" t="s">
        <v>350</v>
      </c>
      <c r="H197" s="314"/>
      <c r="I197" s="316" t="str">
        <f t="shared" si="5"/>
        <v/>
      </c>
    </row>
    <row r="198" spans="2:9" hidden="1">
      <c r="B198" s="314"/>
      <c r="C198" s="314"/>
      <c r="D198" s="314"/>
      <c r="E198" s="315"/>
      <c r="F198" s="316" t="str">
        <f t="shared" si="4"/>
        <v/>
      </c>
      <c r="G198" s="316" t="s">
        <v>351</v>
      </c>
      <c r="H198" s="314"/>
      <c r="I198" s="316" t="str">
        <f t="shared" si="5"/>
        <v/>
      </c>
    </row>
    <row r="199" spans="2:9" hidden="1">
      <c r="B199" s="314"/>
      <c r="C199" s="314"/>
      <c r="D199" s="314"/>
      <c r="E199" s="315"/>
      <c r="F199" s="316" t="str">
        <f t="shared" si="4"/>
        <v/>
      </c>
      <c r="G199" s="316" t="s">
        <v>352</v>
      </c>
      <c r="H199" s="314"/>
      <c r="I199" s="316" t="str">
        <f t="shared" si="5"/>
        <v/>
      </c>
    </row>
    <row r="200" spans="2:9" hidden="1">
      <c r="B200" s="314"/>
      <c r="C200" s="314"/>
      <c r="D200" s="314"/>
      <c r="E200" s="315"/>
      <c r="F200" s="316" t="str">
        <f t="shared" si="4"/>
        <v/>
      </c>
      <c r="G200" s="316" t="s">
        <v>353</v>
      </c>
      <c r="H200" s="314"/>
      <c r="I200" s="316" t="str">
        <f t="shared" si="5"/>
        <v/>
      </c>
    </row>
    <row r="201" spans="2:9" hidden="1">
      <c r="B201" s="314"/>
      <c r="C201" s="314"/>
      <c r="D201" s="314"/>
      <c r="E201" s="315"/>
      <c r="F201" s="316" t="str">
        <f t="shared" si="4"/>
        <v/>
      </c>
      <c r="G201" s="316" t="s">
        <v>354</v>
      </c>
      <c r="H201" s="314"/>
      <c r="I201" s="316" t="str">
        <f t="shared" si="5"/>
        <v/>
      </c>
    </row>
    <row r="202" spans="2:9" hidden="1">
      <c r="B202" s="314"/>
      <c r="C202" s="314"/>
      <c r="D202" s="314"/>
      <c r="E202" s="315"/>
      <c r="F202" s="316" t="str">
        <f t="shared" si="4"/>
        <v/>
      </c>
      <c r="G202" s="316" t="s">
        <v>355</v>
      </c>
      <c r="H202" s="314"/>
      <c r="I202" s="316" t="str">
        <f t="shared" si="5"/>
        <v/>
      </c>
    </row>
    <row r="203" spans="2:9" hidden="1">
      <c r="B203" s="314"/>
      <c r="C203" s="314"/>
      <c r="D203" s="314"/>
      <c r="E203" s="315"/>
      <c r="F203" s="316" t="str">
        <f t="shared" si="4"/>
        <v/>
      </c>
      <c r="G203" s="316" t="s">
        <v>356</v>
      </c>
      <c r="H203" s="314"/>
      <c r="I203" s="316" t="str">
        <f t="shared" si="5"/>
        <v/>
      </c>
    </row>
    <row r="204" spans="2:9" hidden="1">
      <c r="B204" s="314"/>
      <c r="C204" s="314"/>
      <c r="D204" s="314"/>
      <c r="E204" s="315"/>
      <c r="F204" s="316" t="str">
        <f t="shared" si="4"/>
        <v/>
      </c>
      <c r="G204" s="316" t="s">
        <v>357</v>
      </c>
      <c r="H204" s="314"/>
      <c r="I204" s="316" t="str">
        <f t="shared" si="5"/>
        <v/>
      </c>
    </row>
    <row r="205" spans="2:9" hidden="1">
      <c r="B205" s="314"/>
      <c r="C205" s="314"/>
      <c r="D205" s="314"/>
      <c r="E205" s="315"/>
      <c r="F205" s="316" t="str">
        <f t="shared" si="4"/>
        <v/>
      </c>
      <c r="G205" s="316" t="s">
        <v>358</v>
      </c>
      <c r="H205" s="314"/>
      <c r="I205" s="316" t="str">
        <f t="shared" si="5"/>
        <v/>
      </c>
    </row>
    <row r="206" spans="2:9" hidden="1">
      <c r="B206" s="314"/>
      <c r="C206" s="314"/>
      <c r="D206" s="314"/>
      <c r="E206" s="315"/>
      <c r="F206" s="316" t="str">
        <f t="shared" si="4"/>
        <v/>
      </c>
      <c r="G206" s="316" t="s">
        <v>359</v>
      </c>
      <c r="H206" s="314"/>
      <c r="I206" s="316" t="str">
        <f t="shared" si="5"/>
        <v/>
      </c>
    </row>
    <row r="207" spans="2:9" hidden="1">
      <c r="B207" s="314"/>
      <c r="C207" s="314"/>
      <c r="D207" s="314"/>
      <c r="E207" s="315"/>
      <c r="F207" s="316" t="str">
        <f t="shared" si="4"/>
        <v/>
      </c>
      <c r="G207" s="316" t="s">
        <v>360</v>
      </c>
      <c r="H207" s="314"/>
      <c r="I207" s="316" t="str">
        <f t="shared" si="5"/>
        <v/>
      </c>
    </row>
    <row r="208" spans="2:9" hidden="1">
      <c r="B208" s="314"/>
      <c r="C208" s="314"/>
      <c r="D208" s="314"/>
      <c r="E208" s="315"/>
      <c r="F208" s="316" t="str">
        <f t="shared" si="4"/>
        <v/>
      </c>
      <c r="G208" s="316" t="s">
        <v>361</v>
      </c>
      <c r="H208" s="314"/>
      <c r="I208" s="316" t="str">
        <f t="shared" si="5"/>
        <v/>
      </c>
    </row>
    <row r="209" spans="2:9" hidden="1">
      <c r="B209" s="314"/>
      <c r="C209" s="314"/>
      <c r="D209" s="314"/>
      <c r="E209" s="315"/>
      <c r="F209" s="316" t="str">
        <f t="shared" si="4"/>
        <v/>
      </c>
      <c r="G209" s="316" t="s">
        <v>362</v>
      </c>
      <c r="H209" s="314"/>
      <c r="I209" s="316" t="str">
        <f t="shared" si="5"/>
        <v/>
      </c>
    </row>
    <row r="210" spans="2:9" hidden="1">
      <c r="B210" s="314"/>
      <c r="C210" s="314"/>
      <c r="D210" s="314"/>
      <c r="E210" s="315"/>
      <c r="F210" s="316" t="str">
        <f t="shared" si="4"/>
        <v/>
      </c>
      <c r="G210" s="316" t="s">
        <v>363</v>
      </c>
      <c r="H210" s="314"/>
      <c r="I210" s="316" t="str">
        <f t="shared" si="5"/>
        <v/>
      </c>
    </row>
    <row r="211" spans="2:9" hidden="1">
      <c r="B211" s="314"/>
      <c r="C211" s="314"/>
      <c r="D211" s="314"/>
      <c r="E211" s="315"/>
      <c r="F211" s="316" t="str">
        <f t="shared" si="4"/>
        <v/>
      </c>
      <c r="G211" s="316" t="s">
        <v>364</v>
      </c>
      <c r="H211" s="314"/>
      <c r="I211" s="316" t="str">
        <f t="shared" si="5"/>
        <v/>
      </c>
    </row>
    <row r="212" spans="2:9" hidden="1">
      <c r="B212" s="314"/>
      <c r="C212" s="314"/>
      <c r="D212" s="314"/>
      <c r="E212" s="315"/>
      <c r="F212" s="316" t="str">
        <f t="shared" si="4"/>
        <v/>
      </c>
      <c r="G212" s="316" t="s">
        <v>365</v>
      </c>
      <c r="H212" s="314"/>
      <c r="I212" s="316" t="str">
        <f t="shared" si="5"/>
        <v/>
      </c>
    </row>
    <row r="213" spans="2:9" hidden="1">
      <c r="B213" s="314"/>
      <c r="C213" s="314"/>
      <c r="D213" s="314"/>
      <c r="E213" s="315"/>
      <c r="F213" s="316" t="str">
        <f t="shared" si="4"/>
        <v/>
      </c>
      <c r="G213" s="316" t="s">
        <v>366</v>
      </c>
      <c r="H213" s="314"/>
      <c r="I213" s="316" t="str">
        <f t="shared" si="5"/>
        <v/>
      </c>
    </row>
    <row r="214" spans="2:9" hidden="1">
      <c r="B214" s="314"/>
      <c r="C214" s="314"/>
      <c r="D214" s="314"/>
      <c r="E214" s="315"/>
      <c r="F214" s="316" t="str">
        <f t="shared" si="4"/>
        <v/>
      </c>
      <c r="G214" s="316" t="s">
        <v>367</v>
      </c>
      <c r="H214" s="314"/>
      <c r="I214" s="316" t="str">
        <f t="shared" si="5"/>
        <v/>
      </c>
    </row>
    <row r="215" spans="2:9" hidden="1">
      <c r="B215" s="314"/>
      <c r="C215" s="314"/>
      <c r="D215" s="314"/>
      <c r="E215" s="315"/>
      <c r="F215" s="316" t="str">
        <f t="shared" si="4"/>
        <v/>
      </c>
      <c r="G215" s="316" t="s">
        <v>368</v>
      </c>
      <c r="H215" s="314"/>
      <c r="I215" s="316" t="str">
        <f t="shared" si="5"/>
        <v/>
      </c>
    </row>
    <row r="216" spans="2:9" hidden="1">
      <c r="B216" s="314"/>
      <c r="C216" s="314"/>
      <c r="D216" s="314"/>
      <c r="E216" s="315"/>
      <c r="F216" s="316" t="str">
        <f t="shared" si="4"/>
        <v/>
      </c>
      <c r="G216" s="316" t="s">
        <v>369</v>
      </c>
      <c r="H216" s="314"/>
      <c r="I216" s="316" t="str">
        <f t="shared" si="5"/>
        <v/>
      </c>
    </row>
    <row r="217" spans="2:9" hidden="1">
      <c r="B217" s="314"/>
      <c r="C217" s="314"/>
      <c r="D217" s="314"/>
      <c r="E217" s="315"/>
      <c r="F217" s="316" t="str">
        <f t="shared" si="4"/>
        <v/>
      </c>
      <c r="G217" s="316" t="s">
        <v>370</v>
      </c>
      <c r="H217" s="314"/>
      <c r="I217" s="316" t="str">
        <f t="shared" si="5"/>
        <v/>
      </c>
    </row>
    <row r="218" spans="2:9" hidden="1">
      <c r="B218" s="314"/>
      <c r="C218" s="314"/>
      <c r="D218" s="314"/>
      <c r="E218" s="315"/>
      <c r="F218" s="316" t="str">
        <f t="shared" si="4"/>
        <v/>
      </c>
      <c r="G218" s="316" t="s">
        <v>371</v>
      </c>
      <c r="H218" s="314"/>
      <c r="I218" s="316" t="str">
        <f t="shared" si="5"/>
        <v/>
      </c>
    </row>
    <row r="219" spans="2:9" hidden="1">
      <c r="B219" s="314"/>
      <c r="C219" s="314"/>
      <c r="D219" s="314"/>
      <c r="E219" s="315"/>
      <c r="F219" s="316" t="str">
        <f t="shared" si="4"/>
        <v/>
      </c>
      <c r="G219" s="316" t="s">
        <v>372</v>
      </c>
      <c r="H219" s="314"/>
      <c r="I219" s="316" t="str">
        <f t="shared" si="5"/>
        <v/>
      </c>
    </row>
    <row r="220" spans="2:9" hidden="1">
      <c r="B220" s="314"/>
      <c r="C220" s="314"/>
      <c r="D220" s="314"/>
      <c r="E220" s="315"/>
      <c r="F220" s="316" t="str">
        <f t="shared" si="4"/>
        <v/>
      </c>
      <c r="G220" s="316" t="s">
        <v>373</v>
      </c>
      <c r="H220" s="314"/>
      <c r="I220" s="316" t="str">
        <f t="shared" si="5"/>
        <v/>
      </c>
    </row>
    <row r="221" spans="2:9" hidden="1">
      <c r="B221" s="314"/>
      <c r="C221" s="314"/>
      <c r="D221" s="314"/>
      <c r="E221" s="315"/>
      <c r="F221" s="316" t="str">
        <f t="shared" si="4"/>
        <v/>
      </c>
      <c r="G221" s="316" t="s">
        <v>374</v>
      </c>
      <c r="H221" s="314"/>
      <c r="I221" s="316" t="str">
        <f t="shared" si="5"/>
        <v/>
      </c>
    </row>
    <row r="222" spans="2:9" hidden="1">
      <c r="B222" s="314"/>
      <c r="C222" s="314"/>
      <c r="D222" s="314"/>
      <c r="E222" s="315"/>
      <c r="F222" s="316" t="str">
        <f t="shared" si="4"/>
        <v/>
      </c>
      <c r="G222" s="316" t="s">
        <v>375</v>
      </c>
      <c r="H222" s="314"/>
      <c r="I222" s="316" t="str">
        <f t="shared" si="5"/>
        <v/>
      </c>
    </row>
    <row r="223" spans="2:9" hidden="1">
      <c r="B223" s="314"/>
      <c r="C223" s="314"/>
      <c r="D223" s="314"/>
      <c r="E223" s="315"/>
      <c r="F223" s="316" t="str">
        <f t="shared" si="4"/>
        <v/>
      </c>
      <c r="G223" s="316" t="s">
        <v>376</v>
      </c>
      <c r="H223" s="314"/>
      <c r="I223" s="316" t="str">
        <f t="shared" si="5"/>
        <v/>
      </c>
    </row>
    <row r="224" spans="2:9" hidden="1">
      <c r="B224" s="314"/>
      <c r="C224" s="314"/>
      <c r="D224" s="314"/>
      <c r="E224" s="315"/>
      <c r="F224" s="316" t="str">
        <f t="shared" si="4"/>
        <v/>
      </c>
      <c r="G224" s="316" t="s">
        <v>377</v>
      </c>
      <c r="H224" s="314"/>
      <c r="I224" s="316" t="str">
        <f t="shared" si="5"/>
        <v/>
      </c>
    </row>
    <row r="225" spans="2:9" hidden="1">
      <c r="B225" s="314"/>
      <c r="C225" s="314"/>
      <c r="D225" s="314"/>
      <c r="E225" s="315"/>
      <c r="F225" s="316" t="str">
        <f t="shared" si="4"/>
        <v/>
      </c>
      <c r="G225" s="316" t="s">
        <v>378</v>
      </c>
      <c r="H225" s="314"/>
      <c r="I225" s="316" t="str">
        <f t="shared" si="5"/>
        <v/>
      </c>
    </row>
    <row r="226" spans="2:9" hidden="1">
      <c r="B226" s="314"/>
      <c r="C226" s="314"/>
      <c r="D226" s="314"/>
      <c r="E226" s="315"/>
      <c r="F226" s="316" t="str">
        <f t="shared" si="4"/>
        <v/>
      </c>
      <c r="G226" s="316" t="s">
        <v>379</v>
      </c>
      <c r="H226" s="314"/>
      <c r="I226" s="316" t="str">
        <f t="shared" si="5"/>
        <v/>
      </c>
    </row>
    <row r="227" spans="2:9" hidden="1">
      <c r="B227" s="314"/>
      <c r="C227" s="314"/>
      <c r="D227" s="314"/>
      <c r="E227" s="315"/>
      <c r="F227" s="316" t="str">
        <f t="shared" si="4"/>
        <v/>
      </c>
      <c r="G227" s="316" t="s">
        <v>380</v>
      </c>
      <c r="H227" s="314"/>
      <c r="I227" s="316" t="str">
        <f t="shared" si="5"/>
        <v/>
      </c>
    </row>
    <row r="228" spans="2:9" hidden="1">
      <c r="B228" s="314"/>
      <c r="C228" s="314"/>
      <c r="D228" s="314"/>
      <c r="E228" s="315"/>
      <c r="F228" s="316" t="str">
        <f t="shared" si="4"/>
        <v/>
      </c>
      <c r="G228" s="316" t="s">
        <v>381</v>
      </c>
      <c r="H228" s="314"/>
      <c r="I228" s="316" t="str">
        <f t="shared" si="5"/>
        <v/>
      </c>
    </row>
    <row r="229" spans="2:9" hidden="1">
      <c r="B229" s="314"/>
      <c r="C229" s="314"/>
      <c r="D229" s="314"/>
      <c r="E229" s="315"/>
      <c r="F229" s="316" t="str">
        <f t="shared" si="4"/>
        <v/>
      </c>
      <c r="G229" s="316" t="s">
        <v>382</v>
      </c>
      <c r="H229" s="314"/>
      <c r="I229" s="316" t="str">
        <f t="shared" si="5"/>
        <v/>
      </c>
    </row>
    <row r="230" spans="2:9" hidden="1">
      <c r="B230" s="314"/>
      <c r="C230" s="314"/>
      <c r="D230" s="314"/>
      <c r="E230" s="315"/>
      <c r="F230" s="316" t="str">
        <f t="shared" ref="F230:F251" si="6">IF(OR(B230="",C230="",D230=""),"",B230&amp;" | "&amp;C230&amp;" | "&amp;D230)</f>
        <v/>
      </c>
      <c r="G230" s="316" t="s">
        <v>383</v>
      </c>
      <c r="H230" s="314"/>
      <c r="I230" s="316" t="str">
        <f t="shared" ref="I230:I251" si="7">IF(COUNTA(B230:E230)=0,"",IF(AND(B230&lt;&gt;"",C230&lt;&gt;"",D230&lt;&gt;"",ISNUMBER(E230),E230&gt;0),"OK","Verificar dados"))</f>
        <v/>
      </c>
    </row>
    <row r="231" spans="2:9" hidden="1">
      <c r="B231" s="314"/>
      <c r="C231" s="314"/>
      <c r="D231" s="314"/>
      <c r="E231" s="315"/>
      <c r="F231" s="316" t="str">
        <f t="shared" si="6"/>
        <v/>
      </c>
      <c r="G231" s="316" t="s">
        <v>384</v>
      </c>
      <c r="H231" s="314"/>
      <c r="I231" s="316" t="str">
        <f t="shared" si="7"/>
        <v/>
      </c>
    </row>
    <row r="232" spans="2:9" hidden="1">
      <c r="B232" s="314"/>
      <c r="C232" s="314"/>
      <c r="D232" s="314"/>
      <c r="E232" s="315"/>
      <c r="F232" s="316" t="str">
        <f t="shared" si="6"/>
        <v/>
      </c>
      <c r="G232" s="316" t="s">
        <v>385</v>
      </c>
      <c r="H232" s="314"/>
      <c r="I232" s="316" t="str">
        <f t="shared" si="7"/>
        <v/>
      </c>
    </row>
    <row r="233" spans="2:9" hidden="1">
      <c r="B233" s="314"/>
      <c r="C233" s="314"/>
      <c r="D233" s="314"/>
      <c r="E233" s="315"/>
      <c r="F233" s="316" t="str">
        <f t="shared" si="6"/>
        <v/>
      </c>
      <c r="G233" s="316" t="s">
        <v>386</v>
      </c>
      <c r="H233" s="314"/>
      <c r="I233" s="316" t="str">
        <f t="shared" si="7"/>
        <v/>
      </c>
    </row>
    <row r="234" spans="2:9" hidden="1">
      <c r="B234" s="314"/>
      <c r="C234" s="314"/>
      <c r="D234" s="314"/>
      <c r="E234" s="315"/>
      <c r="F234" s="316" t="str">
        <f t="shared" si="6"/>
        <v/>
      </c>
      <c r="G234" s="316" t="s">
        <v>387</v>
      </c>
      <c r="H234" s="314"/>
      <c r="I234" s="316" t="str">
        <f t="shared" si="7"/>
        <v/>
      </c>
    </row>
    <row r="235" spans="2:9" hidden="1">
      <c r="B235" s="314"/>
      <c r="C235" s="314"/>
      <c r="D235" s="314"/>
      <c r="E235" s="315"/>
      <c r="F235" s="316" t="str">
        <f t="shared" si="6"/>
        <v/>
      </c>
      <c r="G235" s="316" t="s">
        <v>388</v>
      </c>
      <c r="H235" s="314"/>
      <c r="I235" s="316" t="str">
        <f t="shared" si="7"/>
        <v/>
      </c>
    </row>
    <row r="236" spans="2:9" hidden="1">
      <c r="B236" s="314"/>
      <c r="C236" s="314"/>
      <c r="D236" s="314"/>
      <c r="E236" s="315"/>
      <c r="F236" s="316" t="str">
        <f t="shared" si="6"/>
        <v/>
      </c>
      <c r="G236" s="316" t="s">
        <v>389</v>
      </c>
      <c r="H236" s="314"/>
      <c r="I236" s="316" t="str">
        <f t="shared" si="7"/>
        <v/>
      </c>
    </row>
    <row r="237" spans="2:9" hidden="1">
      <c r="B237" s="314"/>
      <c r="C237" s="314"/>
      <c r="D237" s="314"/>
      <c r="E237" s="315"/>
      <c r="F237" s="316" t="str">
        <f t="shared" si="6"/>
        <v/>
      </c>
      <c r="G237" s="316" t="s">
        <v>390</v>
      </c>
      <c r="H237" s="314"/>
      <c r="I237" s="316" t="str">
        <f t="shared" si="7"/>
        <v/>
      </c>
    </row>
    <row r="238" spans="2:9" hidden="1">
      <c r="B238" s="314"/>
      <c r="C238" s="314"/>
      <c r="D238" s="314"/>
      <c r="E238" s="315"/>
      <c r="F238" s="316" t="str">
        <f t="shared" si="6"/>
        <v/>
      </c>
      <c r="G238" s="316" t="s">
        <v>391</v>
      </c>
      <c r="H238" s="314"/>
      <c r="I238" s="316" t="str">
        <f t="shared" si="7"/>
        <v/>
      </c>
    </row>
    <row r="239" spans="2:9" hidden="1">
      <c r="B239" s="314"/>
      <c r="C239" s="314"/>
      <c r="D239" s="314"/>
      <c r="E239" s="315"/>
      <c r="F239" s="316" t="str">
        <f t="shared" si="6"/>
        <v/>
      </c>
      <c r="G239" s="316" t="s">
        <v>392</v>
      </c>
      <c r="H239" s="314"/>
      <c r="I239" s="316" t="str">
        <f t="shared" si="7"/>
        <v/>
      </c>
    </row>
    <row r="240" spans="2:9" hidden="1">
      <c r="B240" s="314"/>
      <c r="C240" s="314"/>
      <c r="D240" s="314"/>
      <c r="E240" s="315"/>
      <c r="F240" s="316" t="str">
        <f t="shared" si="6"/>
        <v/>
      </c>
      <c r="G240" s="316" t="s">
        <v>393</v>
      </c>
      <c r="H240" s="314"/>
      <c r="I240" s="316" t="str">
        <f t="shared" si="7"/>
        <v/>
      </c>
    </row>
    <row r="241" spans="2:9" hidden="1">
      <c r="B241" s="314"/>
      <c r="C241" s="314"/>
      <c r="D241" s="314"/>
      <c r="E241" s="315"/>
      <c r="F241" s="316" t="str">
        <f t="shared" si="6"/>
        <v/>
      </c>
      <c r="G241" s="316" t="s">
        <v>394</v>
      </c>
      <c r="H241" s="314"/>
      <c r="I241" s="316" t="str">
        <f t="shared" si="7"/>
        <v/>
      </c>
    </row>
    <row r="242" spans="2:9" hidden="1">
      <c r="B242" s="314"/>
      <c r="C242" s="314"/>
      <c r="D242" s="314"/>
      <c r="E242" s="315"/>
      <c r="F242" s="316" t="str">
        <f t="shared" si="6"/>
        <v/>
      </c>
      <c r="G242" s="316" t="s">
        <v>395</v>
      </c>
      <c r="H242" s="314"/>
      <c r="I242" s="316" t="str">
        <f t="shared" si="7"/>
        <v/>
      </c>
    </row>
    <row r="243" spans="2:9" hidden="1">
      <c r="B243" s="314"/>
      <c r="C243" s="314"/>
      <c r="D243" s="314"/>
      <c r="E243" s="315"/>
      <c r="F243" s="316" t="str">
        <f t="shared" si="6"/>
        <v/>
      </c>
      <c r="G243" s="316" t="s">
        <v>396</v>
      </c>
      <c r="H243" s="314"/>
      <c r="I243" s="316" t="str">
        <f t="shared" si="7"/>
        <v/>
      </c>
    </row>
    <row r="244" spans="2:9" hidden="1">
      <c r="B244" s="314"/>
      <c r="C244" s="314"/>
      <c r="D244" s="314"/>
      <c r="E244" s="315"/>
      <c r="F244" s="316" t="str">
        <f t="shared" si="6"/>
        <v/>
      </c>
      <c r="G244" s="316" t="s">
        <v>397</v>
      </c>
      <c r="H244" s="314"/>
      <c r="I244" s="316" t="str">
        <f t="shared" si="7"/>
        <v/>
      </c>
    </row>
    <row r="245" spans="2:9" hidden="1">
      <c r="B245" s="314"/>
      <c r="C245" s="314"/>
      <c r="D245" s="314"/>
      <c r="E245" s="315"/>
      <c r="F245" s="316" t="str">
        <f t="shared" si="6"/>
        <v/>
      </c>
      <c r="G245" s="316" t="s">
        <v>398</v>
      </c>
      <c r="H245" s="314"/>
      <c r="I245" s="316" t="str">
        <f t="shared" si="7"/>
        <v/>
      </c>
    </row>
    <row r="246" spans="2:9" hidden="1">
      <c r="B246" s="314"/>
      <c r="C246" s="314"/>
      <c r="D246" s="314"/>
      <c r="E246" s="315"/>
      <c r="F246" s="316" t="str">
        <f t="shared" si="6"/>
        <v/>
      </c>
      <c r="G246" s="316" t="s">
        <v>399</v>
      </c>
      <c r="H246" s="314"/>
      <c r="I246" s="316" t="str">
        <f t="shared" si="7"/>
        <v/>
      </c>
    </row>
    <row r="247" spans="2:9" hidden="1">
      <c r="B247" s="314"/>
      <c r="C247" s="314"/>
      <c r="D247" s="314"/>
      <c r="E247" s="315"/>
      <c r="F247" s="316" t="str">
        <f t="shared" si="6"/>
        <v/>
      </c>
      <c r="G247" s="316" t="s">
        <v>400</v>
      </c>
      <c r="H247" s="314"/>
      <c r="I247" s="316" t="str">
        <f t="shared" si="7"/>
        <v/>
      </c>
    </row>
    <row r="248" spans="2:9" hidden="1">
      <c r="B248" s="314"/>
      <c r="C248" s="314"/>
      <c r="D248" s="314"/>
      <c r="E248" s="315"/>
      <c r="F248" s="316" t="str">
        <f t="shared" si="6"/>
        <v/>
      </c>
      <c r="G248" s="316" t="s">
        <v>401</v>
      </c>
      <c r="H248" s="314"/>
      <c r="I248" s="316" t="str">
        <f t="shared" si="7"/>
        <v/>
      </c>
    </row>
    <row r="249" spans="2:9" hidden="1">
      <c r="B249" s="314"/>
      <c r="C249" s="314"/>
      <c r="D249" s="314"/>
      <c r="E249" s="315"/>
      <c r="F249" s="316" t="str">
        <f t="shared" si="6"/>
        <v/>
      </c>
      <c r="G249" s="316" t="s">
        <v>402</v>
      </c>
      <c r="H249" s="314"/>
      <c r="I249" s="316" t="str">
        <f t="shared" si="7"/>
        <v/>
      </c>
    </row>
    <row r="250" spans="2:9" hidden="1">
      <c r="B250" s="314"/>
      <c r="C250" s="314"/>
      <c r="D250" s="314"/>
      <c r="E250" s="315"/>
      <c r="F250" s="316" t="str">
        <f t="shared" si="6"/>
        <v/>
      </c>
      <c r="G250" s="316" t="s">
        <v>403</v>
      </c>
      <c r="H250" s="314"/>
      <c r="I250" s="316" t="str">
        <f t="shared" si="7"/>
        <v/>
      </c>
    </row>
    <row r="251" spans="2:9" hidden="1">
      <c r="B251" s="314"/>
      <c r="C251" s="314"/>
      <c r="D251" s="314"/>
      <c r="E251" s="315"/>
      <c r="F251" s="316" t="str">
        <f t="shared" si="6"/>
        <v/>
      </c>
      <c r="G251" s="316" t="s">
        <v>404</v>
      </c>
      <c r="H251" s="314"/>
      <c r="I251" s="316" t="str">
        <f t="shared" si="7"/>
        <v/>
      </c>
    </row>
    <row r="252" spans="2:9" hidden="1"/>
    <row r="253" spans="2:9" hidden="1"/>
    <row r="254" spans="2:9" hidden="1"/>
    <row r="255" spans="2:9" hidden="1"/>
  </sheetData>
  <sheetProtection algorithmName="SHA-512" hashValue="jLWmhubt8vAdZlshxfHR6ZidRWSQ2vazjhdrKMbjsi0h4nzbBBsaBi9MUwyOXebswVR8dQB/qZU11rVzhqMhrA==" saltValue="u4z8mWXajlPRU2TmdJQYOw==" spinCount="100000" sheet="1" objects="1" scenarios="1" selectLockedCells="1"/>
  <mergeCells count="2">
    <mergeCell ref="B50:I50"/>
    <mergeCell ref="F35:I35"/>
  </mergeCells>
  <phoneticPr fontId="73" type="noConversion"/>
  <dataValidations count="3">
    <dataValidation type="list" sqref="D8:D32" xr:uid="{409FC5FA-8427-4E15-A7A5-316CE9775FC7}">
      <formula1>"Biblioteca escolar,Ponto de biblioteca,Estação de livros,A aguardar intervenção"</formula1>
    </dataValidation>
    <dataValidation type="list" sqref="C52:C251" xr:uid="{49F07750-B0CB-41C8-BCA0-1297C0F99211}">
      <formula1>$K$52:$K$65</formula1>
    </dataValidation>
    <dataValidation type="list" sqref="B52:B251" xr:uid="{697DDAB6-C825-4BAD-B186-6EF497038EC8}">
      <formula1>$E$8:$E$30</formula1>
    </dataValidation>
  </dataValidation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C12B3-F8B1-9741-898C-D33FE2BB69AB}">
  <sheetPr codeName="Folha1">
    <tabColor rgb="FFC00000"/>
    <pageSetUpPr fitToPage="1"/>
  </sheetPr>
  <dimension ref="B2:AT159"/>
  <sheetViews>
    <sheetView zoomScale="98" zoomScaleNormal="98" workbookViewId="0">
      <pane ySplit="9" topLeftCell="A10" activePane="bottomLeft" state="frozen"/>
      <selection pane="bottomLeft" activeCell="H51" sqref="H51"/>
    </sheetView>
  </sheetViews>
  <sheetFormatPr defaultColWidth="10.69921875" defaultRowHeight="19.95" customHeight="1"/>
  <cols>
    <col min="1" max="1" width="5" style="1" customWidth="1"/>
    <col min="2" max="3" width="25.69921875" style="1" customWidth="1"/>
    <col min="4" max="5" width="3.19921875" style="1" customWidth="1"/>
    <col min="6" max="7" width="18.59765625" style="1" customWidth="1"/>
    <col min="8" max="8" width="13.3984375" style="1" customWidth="1"/>
    <col min="9" max="17" width="1.69921875" style="1" customWidth="1"/>
    <col min="18" max="18" width="2.09765625" style="1" customWidth="1"/>
    <col min="19" max="19" width="14.59765625" style="1" customWidth="1"/>
    <col min="20" max="20" width="15.69921875" style="1" customWidth="1"/>
    <col min="21" max="45" width="4.3984375" style="1" customWidth="1"/>
    <col min="46" max="46" width="10.69921875" style="1"/>
    <col min="47" max="48" width="0" style="1" hidden="1" customWidth="1"/>
    <col min="49" max="16384" width="10.69921875" style="1"/>
  </cols>
  <sheetData>
    <row r="2" spans="2:46" ht="19.95" customHeight="1">
      <c r="B2" s="197" t="s">
        <v>13</v>
      </c>
    </row>
    <row r="3" spans="2:46" ht="18" customHeight="1">
      <c r="B3" s="198" t="s">
        <v>12</v>
      </c>
    </row>
    <row r="4" spans="2:46" ht="15.6">
      <c r="B4" s="198" t="s">
        <v>141</v>
      </c>
      <c r="C4" s="199"/>
      <c r="D4" s="381"/>
      <c r="E4" s="381"/>
      <c r="F4" s="381"/>
      <c r="G4" s="381"/>
      <c r="H4" s="381"/>
    </row>
    <row r="5" spans="2:46" ht="15.6">
      <c r="B5" s="198" t="s">
        <v>11</v>
      </c>
      <c r="C5" s="200"/>
      <c r="D5" s="382"/>
      <c r="E5" s="382"/>
      <c r="F5" s="382"/>
      <c r="G5" s="382"/>
      <c r="H5" s="382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</row>
    <row r="6" spans="2:46" ht="19.95" customHeight="1">
      <c r="B6" s="198"/>
    </row>
    <row r="7" spans="2:46" ht="19.95" customHeight="1">
      <c r="B7" s="387" t="s">
        <v>8</v>
      </c>
      <c r="C7" s="387"/>
      <c r="D7" s="387"/>
      <c r="E7" s="387"/>
      <c r="F7" s="387"/>
      <c r="G7" s="387"/>
      <c r="H7" s="387"/>
      <c r="I7" s="387"/>
      <c r="J7" s="387"/>
      <c r="K7" s="387"/>
      <c r="L7" s="387"/>
      <c r="M7" s="387"/>
      <c r="N7" s="387"/>
      <c r="O7" s="387"/>
      <c r="P7" s="387"/>
      <c r="Q7" s="387"/>
      <c r="R7" s="387"/>
      <c r="S7" s="387"/>
      <c r="T7" s="387"/>
      <c r="U7" s="387"/>
      <c r="V7" s="387"/>
      <c r="W7" s="387"/>
      <c r="X7" s="387"/>
      <c r="Y7" s="387"/>
      <c r="Z7" s="387"/>
      <c r="AA7" s="387"/>
      <c r="AB7" s="387"/>
      <c r="AC7" s="387"/>
      <c r="AD7" s="387"/>
      <c r="AE7" s="302"/>
      <c r="AF7" s="302"/>
      <c r="AG7" s="302"/>
      <c r="AH7" s="302"/>
      <c r="AI7" s="302"/>
      <c r="AJ7" s="302"/>
      <c r="AK7" s="302"/>
      <c r="AL7" s="302"/>
      <c r="AM7" s="302"/>
      <c r="AN7" s="302"/>
      <c r="AO7" s="302"/>
      <c r="AP7" s="302"/>
      <c r="AQ7" s="302"/>
      <c r="AR7" s="302"/>
      <c r="AS7" s="302"/>
    </row>
    <row r="8" spans="2:46" ht="19.95" customHeight="1">
      <c r="B8" s="19"/>
      <c r="C8" s="20"/>
      <c r="D8" s="20"/>
      <c r="E8" s="20"/>
      <c r="F8" s="390" t="s">
        <v>144</v>
      </c>
      <c r="H8" s="21"/>
      <c r="I8" s="383" t="s">
        <v>18</v>
      </c>
      <c r="J8" s="383"/>
      <c r="K8" s="383"/>
      <c r="L8" s="383"/>
      <c r="M8" s="383"/>
      <c r="N8" s="383"/>
      <c r="O8" s="383"/>
      <c r="P8" s="237"/>
      <c r="Q8" s="237"/>
      <c r="R8" s="237"/>
      <c r="U8" s="384" t="s">
        <v>159</v>
      </c>
      <c r="V8" s="384"/>
      <c r="W8" s="384"/>
      <c r="X8" s="384"/>
      <c r="Y8" s="384"/>
      <c r="Z8" s="384"/>
      <c r="AA8" s="384"/>
      <c r="AB8" s="384"/>
      <c r="AC8" s="384"/>
      <c r="AD8" s="384"/>
      <c r="AE8" s="384" t="s">
        <v>159</v>
      </c>
      <c r="AF8" s="384"/>
      <c r="AG8" s="384"/>
      <c r="AH8" s="384"/>
      <c r="AI8" s="384"/>
      <c r="AJ8" s="384"/>
      <c r="AK8" s="384"/>
      <c r="AL8" s="384"/>
      <c r="AM8" s="384"/>
      <c r="AN8" s="384"/>
      <c r="AO8" s="384" t="s">
        <v>159</v>
      </c>
      <c r="AP8" s="384"/>
      <c r="AQ8" s="384"/>
      <c r="AR8" s="384"/>
      <c r="AS8" s="384"/>
    </row>
    <row r="9" spans="2:46" ht="19.95" customHeight="1">
      <c r="B9" s="22" t="s">
        <v>0</v>
      </c>
      <c r="C9" s="22" t="s">
        <v>1</v>
      </c>
      <c r="D9" s="23" t="s">
        <v>2</v>
      </c>
      <c r="E9" s="23" t="s">
        <v>3</v>
      </c>
      <c r="F9" s="391"/>
      <c r="G9" s="22" t="s">
        <v>4</v>
      </c>
      <c r="H9" s="22" t="s">
        <v>9</v>
      </c>
      <c r="I9" s="23">
        <v>1</v>
      </c>
      <c r="J9" s="23">
        <v>2</v>
      </c>
      <c r="K9" s="23">
        <v>3</v>
      </c>
      <c r="L9" s="23">
        <v>4</v>
      </c>
      <c r="M9" s="23">
        <v>5</v>
      </c>
      <c r="N9" s="23">
        <v>6</v>
      </c>
      <c r="O9" s="23">
        <v>7</v>
      </c>
      <c r="P9" s="23">
        <v>8</v>
      </c>
      <c r="Q9" s="23">
        <v>9</v>
      </c>
      <c r="R9" s="23">
        <v>10</v>
      </c>
      <c r="S9" s="22" t="s">
        <v>5</v>
      </c>
      <c r="T9" s="22" t="s">
        <v>6</v>
      </c>
      <c r="U9" s="23">
        <f>'0. Informação geral'!E8</f>
        <v>1</v>
      </c>
      <c r="V9" s="23">
        <f>'0. Informação geral'!E9</f>
        <v>2</v>
      </c>
      <c r="W9" s="23">
        <f>'0. Informação geral'!E10</f>
        <v>3</v>
      </c>
      <c r="X9" s="23">
        <f>'0. Informação geral'!$E11</f>
        <v>4</v>
      </c>
      <c r="Y9" s="23">
        <f>'0. Informação geral'!$E12</f>
        <v>5</v>
      </c>
      <c r="Z9" s="23">
        <f>'0. Informação geral'!$E13</f>
        <v>6</v>
      </c>
      <c r="AA9" s="23">
        <f>'0. Informação geral'!$E14</f>
        <v>7</v>
      </c>
      <c r="AB9" s="23">
        <f>'0. Informação geral'!$E15</f>
        <v>8</v>
      </c>
      <c r="AC9" s="23">
        <f>'0. Informação geral'!$E16</f>
        <v>9</v>
      </c>
      <c r="AD9" s="23">
        <f>'0. Informação geral'!$E17</f>
        <v>10</v>
      </c>
      <c r="AE9" s="23">
        <f>'0. Informação geral'!$E18</f>
        <v>11</v>
      </c>
      <c r="AF9" s="23">
        <f>'0. Informação geral'!$E19</f>
        <v>12</v>
      </c>
      <c r="AG9" s="23">
        <f>'0. Informação geral'!$E20</f>
        <v>13</v>
      </c>
      <c r="AH9" s="23">
        <f>'0. Informação geral'!$E21</f>
        <v>14</v>
      </c>
      <c r="AI9" s="23">
        <f>'0. Informação geral'!$E22</f>
        <v>15</v>
      </c>
      <c r="AJ9" s="23">
        <f>'0. Informação geral'!$E23</f>
        <v>16</v>
      </c>
      <c r="AK9" s="23">
        <f>'0. Informação geral'!$E24</f>
        <v>17</v>
      </c>
      <c r="AL9" s="23">
        <f>'0. Informação geral'!$E25</f>
        <v>18</v>
      </c>
      <c r="AM9" s="23">
        <f>'0. Informação geral'!$E26</f>
        <v>19</v>
      </c>
      <c r="AN9" s="23">
        <f>'0. Informação geral'!$E27</f>
        <v>20</v>
      </c>
      <c r="AO9" s="23">
        <f>'0. Informação geral'!$E28</f>
        <v>21</v>
      </c>
      <c r="AP9" s="23">
        <f>'0. Informação geral'!$E29</f>
        <v>22</v>
      </c>
      <c r="AQ9" s="23">
        <f>'0. Informação geral'!$E30</f>
        <v>23</v>
      </c>
      <c r="AR9" s="23">
        <f>'0. Informação geral'!$E31</f>
        <v>24</v>
      </c>
      <c r="AS9" s="23">
        <f>'0. Informação geral'!$E32</f>
        <v>25</v>
      </c>
      <c r="AT9" s="22"/>
    </row>
    <row r="10" spans="2:46" ht="15.6">
      <c r="B10" s="212"/>
      <c r="C10" s="212"/>
      <c r="D10" s="181"/>
      <c r="E10" s="181"/>
      <c r="F10" s="212"/>
      <c r="G10" s="212"/>
      <c r="H10" s="212"/>
      <c r="I10" s="181"/>
      <c r="J10" s="181"/>
      <c r="K10" s="181"/>
      <c r="L10" s="181"/>
      <c r="M10" s="181"/>
      <c r="N10" s="181"/>
      <c r="O10" s="181"/>
      <c r="P10" s="181"/>
      <c r="Q10" s="181"/>
      <c r="R10" s="181"/>
      <c r="S10" s="212"/>
      <c r="T10" s="212"/>
      <c r="U10" s="181"/>
      <c r="V10" s="181"/>
      <c r="W10" s="181"/>
      <c r="X10" s="181"/>
      <c r="Y10" s="181"/>
      <c r="Z10" s="181"/>
      <c r="AA10" s="181"/>
      <c r="AB10" s="181"/>
      <c r="AC10" s="181"/>
      <c r="AD10" s="181"/>
      <c r="AE10" s="181"/>
      <c r="AF10" s="181"/>
      <c r="AG10" s="181"/>
      <c r="AH10" s="181"/>
      <c r="AI10" s="181"/>
      <c r="AJ10" s="181"/>
      <c r="AK10" s="181"/>
      <c r="AL10" s="181"/>
      <c r="AM10" s="181"/>
      <c r="AN10" s="181"/>
      <c r="AO10" s="181"/>
      <c r="AP10" s="181"/>
      <c r="AQ10" s="181"/>
      <c r="AR10" s="181"/>
      <c r="AS10" s="181"/>
    </row>
    <row r="11" spans="2:46" ht="15.6">
      <c r="B11" s="213"/>
      <c r="C11" s="213"/>
      <c r="D11" s="182"/>
      <c r="E11" s="182"/>
      <c r="F11" s="213"/>
      <c r="G11" s="213"/>
      <c r="H11" s="213"/>
      <c r="I11" s="182"/>
      <c r="J11" s="182"/>
      <c r="K11" s="182"/>
      <c r="L11" s="182"/>
      <c r="M11" s="182"/>
      <c r="N11" s="182"/>
      <c r="O11" s="182"/>
      <c r="P11" s="182"/>
      <c r="Q11" s="182"/>
      <c r="R11" s="182"/>
      <c r="S11" s="213"/>
      <c r="T11" s="213"/>
      <c r="U11" s="182"/>
      <c r="V11" s="182"/>
      <c r="W11" s="182"/>
      <c r="X11" s="182"/>
      <c r="Y11" s="182"/>
      <c r="Z11" s="182"/>
      <c r="AA11" s="182"/>
      <c r="AB11" s="182"/>
      <c r="AC11" s="182"/>
      <c r="AD11" s="182"/>
      <c r="AE11" s="182"/>
      <c r="AF11" s="182"/>
      <c r="AG11" s="182"/>
      <c r="AH11" s="182"/>
      <c r="AI11" s="182"/>
      <c r="AJ11" s="182"/>
      <c r="AK11" s="182"/>
      <c r="AL11" s="182"/>
      <c r="AM11" s="182"/>
      <c r="AN11" s="182"/>
      <c r="AO11" s="182"/>
      <c r="AP11" s="182"/>
      <c r="AQ11" s="182"/>
      <c r="AR11" s="182"/>
      <c r="AS11" s="182"/>
    </row>
    <row r="12" spans="2:46" ht="15.6">
      <c r="B12" s="213"/>
      <c r="C12" s="213"/>
      <c r="D12" s="182"/>
      <c r="E12" s="182"/>
      <c r="F12" s="213"/>
      <c r="G12" s="213"/>
      <c r="H12" s="213"/>
      <c r="I12" s="182"/>
      <c r="J12" s="182"/>
      <c r="K12" s="182"/>
      <c r="L12" s="182"/>
      <c r="M12" s="182"/>
      <c r="N12" s="182"/>
      <c r="O12" s="182"/>
      <c r="P12" s="182"/>
      <c r="Q12" s="182"/>
      <c r="R12" s="182"/>
      <c r="S12" s="213"/>
      <c r="T12" s="213"/>
      <c r="U12" s="182"/>
      <c r="V12" s="182"/>
      <c r="W12" s="182"/>
      <c r="X12" s="182"/>
      <c r="Y12" s="182"/>
      <c r="Z12" s="182"/>
      <c r="AA12" s="182"/>
      <c r="AB12" s="182"/>
      <c r="AC12" s="182"/>
      <c r="AD12" s="182"/>
      <c r="AE12" s="182"/>
      <c r="AF12" s="182"/>
      <c r="AG12" s="182"/>
      <c r="AH12" s="182"/>
      <c r="AI12" s="182"/>
      <c r="AJ12" s="182"/>
      <c r="AK12" s="182"/>
      <c r="AL12" s="182"/>
      <c r="AM12" s="182"/>
      <c r="AN12" s="182"/>
      <c r="AO12" s="182"/>
      <c r="AP12" s="182"/>
      <c r="AQ12" s="182"/>
      <c r="AR12" s="182"/>
      <c r="AS12" s="182"/>
    </row>
    <row r="13" spans="2:46" ht="15.6">
      <c r="B13" s="213"/>
      <c r="C13" s="213"/>
      <c r="D13" s="182"/>
      <c r="E13" s="182"/>
      <c r="F13" s="213"/>
      <c r="G13" s="213"/>
      <c r="H13" s="213"/>
      <c r="I13" s="182"/>
      <c r="J13" s="182"/>
      <c r="K13" s="182"/>
      <c r="L13" s="182"/>
      <c r="M13" s="182"/>
      <c r="N13" s="182"/>
      <c r="O13" s="182"/>
      <c r="P13" s="182"/>
      <c r="Q13" s="182"/>
      <c r="R13" s="182"/>
      <c r="S13" s="213"/>
      <c r="T13" s="213"/>
      <c r="U13" s="182"/>
      <c r="V13" s="182"/>
      <c r="W13" s="182"/>
      <c r="X13" s="182"/>
      <c r="Y13" s="182"/>
      <c r="Z13" s="182"/>
      <c r="AA13" s="182"/>
      <c r="AB13" s="182"/>
      <c r="AC13" s="182"/>
      <c r="AD13" s="182"/>
      <c r="AE13" s="182"/>
      <c r="AF13" s="182"/>
      <c r="AG13" s="182"/>
      <c r="AH13" s="182"/>
      <c r="AI13" s="182"/>
      <c r="AJ13" s="182"/>
      <c r="AK13" s="182"/>
      <c r="AL13" s="182"/>
      <c r="AM13" s="182"/>
      <c r="AN13" s="182"/>
      <c r="AO13" s="182"/>
      <c r="AP13" s="182"/>
      <c r="AQ13" s="182"/>
      <c r="AR13" s="182"/>
      <c r="AS13" s="182"/>
    </row>
    <row r="14" spans="2:46" ht="15.6">
      <c r="B14" s="213"/>
      <c r="C14" s="213"/>
      <c r="D14" s="182"/>
      <c r="E14" s="182"/>
      <c r="F14" s="213"/>
      <c r="G14" s="213"/>
      <c r="H14" s="213"/>
      <c r="I14" s="182"/>
      <c r="J14" s="182"/>
      <c r="K14" s="182"/>
      <c r="L14" s="182"/>
      <c r="M14" s="182"/>
      <c r="N14" s="182"/>
      <c r="O14" s="182"/>
      <c r="P14" s="182"/>
      <c r="Q14" s="182"/>
      <c r="R14" s="182"/>
      <c r="S14" s="213"/>
      <c r="T14" s="213"/>
      <c r="U14" s="182"/>
      <c r="V14" s="182"/>
      <c r="W14" s="182"/>
      <c r="X14" s="182"/>
      <c r="Y14" s="182"/>
      <c r="Z14" s="182"/>
      <c r="AA14" s="182"/>
      <c r="AB14" s="182"/>
      <c r="AC14" s="182"/>
      <c r="AD14" s="182"/>
      <c r="AE14" s="182"/>
      <c r="AF14" s="182"/>
      <c r="AG14" s="182"/>
      <c r="AH14" s="182"/>
      <c r="AI14" s="182"/>
      <c r="AJ14" s="182"/>
      <c r="AK14" s="182"/>
      <c r="AL14" s="182"/>
      <c r="AM14" s="182"/>
      <c r="AN14" s="182"/>
      <c r="AO14" s="182"/>
      <c r="AP14" s="182"/>
      <c r="AQ14" s="182"/>
      <c r="AR14" s="182"/>
      <c r="AS14" s="182"/>
    </row>
    <row r="15" spans="2:46" ht="15.6">
      <c r="B15" s="213"/>
      <c r="C15" s="213"/>
      <c r="D15" s="182"/>
      <c r="E15" s="182"/>
      <c r="F15" s="213"/>
      <c r="G15" s="213"/>
      <c r="H15" s="213"/>
      <c r="I15" s="182"/>
      <c r="J15" s="182"/>
      <c r="K15" s="182"/>
      <c r="L15" s="182"/>
      <c r="M15" s="182"/>
      <c r="N15" s="182"/>
      <c r="O15" s="182"/>
      <c r="P15" s="182"/>
      <c r="Q15" s="182"/>
      <c r="R15" s="182"/>
      <c r="S15" s="213"/>
      <c r="T15" s="213"/>
      <c r="U15" s="182"/>
      <c r="V15" s="182"/>
      <c r="W15" s="182"/>
      <c r="X15" s="182"/>
      <c r="Y15" s="182"/>
      <c r="Z15" s="182"/>
      <c r="AA15" s="182"/>
      <c r="AB15" s="182"/>
      <c r="AC15" s="182"/>
      <c r="AD15" s="182"/>
      <c r="AE15" s="182"/>
      <c r="AF15" s="182"/>
      <c r="AG15" s="182"/>
      <c r="AH15" s="182"/>
      <c r="AI15" s="182"/>
      <c r="AJ15" s="182"/>
      <c r="AK15" s="182"/>
      <c r="AL15" s="182"/>
      <c r="AM15" s="182"/>
      <c r="AN15" s="182"/>
      <c r="AO15" s="182"/>
      <c r="AP15" s="182"/>
      <c r="AQ15" s="182"/>
      <c r="AR15" s="182"/>
      <c r="AS15" s="182"/>
    </row>
    <row r="16" spans="2:46" ht="15.6">
      <c r="B16" s="213"/>
      <c r="C16" s="213"/>
      <c r="D16" s="182"/>
      <c r="E16" s="182"/>
      <c r="F16" s="213"/>
      <c r="G16" s="213"/>
      <c r="H16" s="213"/>
      <c r="I16" s="182"/>
      <c r="J16" s="182"/>
      <c r="K16" s="182"/>
      <c r="L16" s="182"/>
      <c r="M16" s="182"/>
      <c r="N16" s="182"/>
      <c r="O16" s="182"/>
      <c r="P16" s="182"/>
      <c r="Q16" s="182"/>
      <c r="R16" s="182"/>
      <c r="S16" s="213"/>
      <c r="T16" s="213"/>
      <c r="U16" s="182"/>
      <c r="V16" s="182"/>
      <c r="W16" s="182"/>
      <c r="X16" s="182"/>
      <c r="Y16" s="182"/>
      <c r="Z16" s="182"/>
      <c r="AA16" s="182"/>
      <c r="AB16" s="182"/>
      <c r="AC16" s="182"/>
      <c r="AD16" s="182"/>
      <c r="AE16" s="182"/>
      <c r="AF16" s="182"/>
      <c r="AG16" s="182"/>
      <c r="AH16" s="182"/>
      <c r="AI16" s="182"/>
      <c r="AJ16" s="182"/>
      <c r="AK16" s="182"/>
      <c r="AL16" s="182"/>
      <c r="AM16" s="182"/>
      <c r="AN16" s="182"/>
      <c r="AO16" s="182"/>
      <c r="AP16" s="182"/>
      <c r="AQ16" s="182"/>
      <c r="AR16" s="182"/>
      <c r="AS16" s="182"/>
    </row>
    <row r="17" spans="2:45" ht="15.6">
      <c r="B17" s="213"/>
      <c r="C17" s="213"/>
      <c r="D17" s="182"/>
      <c r="E17" s="182"/>
      <c r="F17" s="213"/>
      <c r="G17" s="213"/>
      <c r="H17" s="213"/>
      <c r="I17" s="182"/>
      <c r="J17" s="182"/>
      <c r="K17" s="182"/>
      <c r="L17" s="182"/>
      <c r="M17" s="182"/>
      <c r="N17" s="182"/>
      <c r="O17" s="182"/>
      <c r="P17" s="182"/>
      <c r="Q17" s="182"/>
      <c r="R17" s="182"/>
      <c r="S17" s="213"/>
      <c r="T17" s="213"/>
      <c r="U17" s="182"/>
      <c r="V17" s="182"/>
      <c r="W17" s="182"/>
      <c r="X17" s="182"/>
      <c r="Y17" s="182"/>
      <c r="Z17" s="182"/>
      <c r="AA17" s="182"/>
      <c r="AB17" s="182"/>
      <c r="AC17" s="182"/>
      <c r="AD17" s="182"/>
      <c r="AE17" s="182"/>
      <c r="AF17" s="182"/>
      <c r="AG17" s="182"/>
      <c r="AH17" s="182"/>
      <c r="AI17" s="182"/>
      <c r="AJ17" s="182"/>
      <c r="AK17" s="182"/>
      <c r="AL17" s="182"/>
      <c r="AM17" s="182"/>
      <c r="AN17" s="182"/>
      <c r="AO17" s="182"/>
      <c r="AP17" s="182"/>
      <c r="AQ17" s="182"/>
      <c r="AR17" s="182"/>
      <c r="AS17" s="182"/>
    </row>
    <row r="18" spans="2:45" ht="15.6">
      <c r="B18" s="213"/>
      <c r="C18" s="213"/>
      <c r="D18" s="182"/>
      <c r="E18" s="182"/>
      <c r="F18" s="213"/>
      <c r="G18" s="213"/>
      <c r="H18" s="213"/>
      <c r="I18" s="182"/>
      <c r="J18" s="182"/>
      <c r="K18" s="182"/>
      <c r="L18" s="182"/>
      <c r="M18" s="182"/>
      <c r="N18" s="182"/>
      <c r="O18" s="182"/>
      <c r="P18" s="182"/>
      <c r="Q18" s="182"/>
      <c r="R18" s="182"/>
      <c r="S18" s="213"/>
      <c r="T18" s="213"/>
      <c r="U18" s="182"/>
      <c r="V18" s="182"/>
      <c r="W18" s="182"/>
      <c r="X18" s="182"/>
      <c r="Y18" s="182"/>
      <c r="Z18" s="182"/>
      <c r="AA18" s="182"/>
      <c r="AB18" s="182"/>
      <c r="AC18" s="182"/>
      <c r="AD18" s="182"/>
      <c r="AE18" s="182"/>
      <c r="AF18" s="182"/>
      <c r="AG18" s="182"/>
      <c r="AH18" s="182"/>
      <c r="AI18" s="182"/>
      <c r="AJ18" s="182"/>
      <c r="AK18" s="182"/>
      <c r="AL18" s="182"/>
      <c r="AM18" s="182"/>
      <c r="AN18" s="182"/>
      <c r="AO18" s="182"/>
      <c r="AP18" s="182"/>
      <c r="AQ18" s="182"/>
      <c r="AR18" s="182"/>
      <c r="AS18" s="182"/>
    </row>
    <row r="19" spans="2:45" ht="15.6">
      <c r="B19" s="213"/>
      <c r="C19" s="213"/>
      <c r="D19" s="182"/>
      <c r="E19" s="182"/>
      <c r="F19" s="213"/>
      <c r="G19" s="213"/>
      <c r="H19" s="213"/>
      <c r="I19" s="182"/>
      <c r="J19" s="182"/>
      <c r="K19" s="182"/>
      <c r="L19" s="182"/>
      <c r="M19" s="182"/>
      <c r="N19" s="182"/>
      <c r="O19" s="182"/>
      <c r="P19" s="182"/>
      <c r="Q19" s="182"/>
      <c r="R19" s="182"/>
      <c r="S19" s="213"/>
      <c r="T19" s="213"/>
      <c r="U19" s="182"/>
      <c r="V19" s="182"/>
      <c r="W19" s="182"/>
      <c r="X19" s="182"/>
      <c r="Y19" s="182"/>
      <c r="Z19" s="182"/>
      <c r="AA19" s="182"/>
      <c r="AB19" s="182"/>
      <c r="AC19" s="182"/>
      <c r="AD19" s="182"/>
      <c r="AE19" s="182"/>
      <c r="AF19" s="182"/>
      <c r="AG19" s="182"/>
      <c r="AH19" s="182"/>
      <c r="AI19" s="182"/>
      <c r="AJ19" s="182"/>
      <c r="AK19" s="182"/>
      <c r="AL19" s="182"/>
      <c r="AM19" s="182"/>
      <c r="AN19" s="182"/>
      <c r="AO19" s="182"/>
      <c r="AP19" s="182"/>
      <c r="AQ19" s="182"/>
      <c r="AR19" s="182"/>
      <c r="AS19" s="182"/>
    </row>
    <row r="20" spans="2:45" ht="15.6">
      <c r="B20" s="213"/>
      <c r="C20" s="213"/>
      <c r="D20" s="182"/>
      <c r="E20" s="182"/>
      <c r="F20" s="213"/>
      <c r="G20" s="213"/>
      <c r="H20" s="213"/>
      <c r="I20" s="182"/>
      <c r="J20" s="182"/>
      <c r="K20" s="182"/>
      <c r="L20" s="182"/>
      <c r="M20" s="182"/>
      <c r="N20" s="182"/>
      <c r="O20" s="182"/>
      <c r="P20" s="182"/>
      <c r="Q20" s="182"/>
      <c r="R20" s="182"/>
      <c r="S20" s="213"/>
      <c r="T20" s="213"/>
      <c r="U20" s="182"/>
      <c r="V20" s="182"/>
      <c r="W20" s="182"/>
      <c r="X20" s="182"/>
      <c r="Y20" s="182"/>
      <c r="Z20" s="182"/>
      <c r="AA20" s="182"/>
      <c r="AB20" s="182"/>
      <c r="AC20" s="182"/>
      <c r="AD20" s="182"/>
      <c r="AE20" s="182"/>
      <c r="AF20" s="182"/>
      <c r="AG20" s="182"/>
      <c r="AH20" s="182"/>
      <c r="AI20" s="182"/>
      <c r="AJ20" s="182"/>
      <c r="AK20" s="182"/>
      <c r="AL20" s="182"/>
      <c r="AM20" s="182"/>
      <c r="AN20" s="182"/>
      <c r="AO20" s="182"/>
      <c r="AP20" s="182"/>
      <c r="AQ20" s="182"/>
      <c r="AR20" s="182"/>
      <c r="AS20" s="182"/>
    </row>
    <row r="21" spans="2:45" ht="15.6">
      <c r="B21" s="213"/>
      <c r="C21" s="213"/>
      <c r="D21" s="182"/>
      <c r="E21" s="182"/>
      <c r="F21" s="213"/>
      <c r="G21" s="213"/>
      <c r="H21" s="213"/>
      <c r="I21" s="182"/>
      <c r="J21" s="182"/>
      <c r="K21" s="182"/>
      <c r="L21" s="182"/>
      <c r="M21" s="182"/>
      <c r="N21" s="182"/>
      <c r="O21" s="182"/>
      <c r="P21" s="182"/>
      <c r="Q21" s="182"/>
      <c r="R21" s="182"/>
      <c r="S21" s="213"/>
      <c r="T21" s="213"/>
      <c r="U21" s="182"/>
      <c r="V21" s="182"/>
      <c r="W21" s="182"/>
      <c r="X21" s="182"/>
      <c r="Y21" s="182"/>
      <c r="Z21" s="182"/>
      <c r="AA21" s="182"/>
      <c r="AB21" s="182"/>
      <c r="AC21" s="182"/>
      <c r="AD21" s="182"/>
      <c r="AE21" s="182"/>
      <c r="AF21" s="182"/>
      <c r="AG21" s="182"/>
      <c r="AH21" s="182"/>
      <c r="AI21" s="182"/>
      <c r="AJ21" s="182"/>
      <c r="AK21" s="182"/>
      <c r="AL21" s="182"/>
      <c r="AM21" s="182"/>
      <c r="AN21" s="182"/>
      <c r="AO21" s="182"/>
      <c r="AP21" s="182"/>
      <c r="AQ21" s="182"/>
      <c r="AR21" s="182"/>
      <c r="AS21" s="182"/>
    </row>
    <row r="22" spans="2:45" ht="15.6">
      <c r="B22" s="213"/>
      <c r="C22" s="213"/>
      <c r="D22" s="182"/>
      <c r="E22" s="182"/>
      <c r="F22" s="213"/>
      <c r="G22" s="213"/>
      <c r="H22" s="213"/>
      <c r="I22" s="182"/>
      <c r="J22" s="182"/>
      <c r="K22" s="182"/>
      <c r="L22" s="182"/>
      <c r="M22" s="182"/>
      <c r="N22" s="182"/>
      <c r="O22" s="182"/>
      <c r="P22" s="182"/>
      <c r="Q22" s="182"/>
      <c r="R22" s="182"/>
      <c r="S22" s="213"/>
      <c r="T22" s="213"/>
      <c r="U22" s="182"/>
      <c r="V22" s="182"/>
      <c r="W22" s="182"/>
      <c r="X22" s="182"/>
      <c r="Y22" s="182"/>
      <c r="Z22" s="182"/>
      <c r="AA22" s="182"/>
      <c r="AB22" s="182"/>
      <c r="AC22" s="182"/>
      <c r="AD22" s="182"/>
      <c r="AE22" s="182"/>
      <c r="AF22" s="182"/>
      <c r="AG22" s="182"/>
      <c r="AH22" s="182"/>
      <c r="AI22" s="182"/>
      <c r="AJ22" s="182"/>
      <c r="AK22" s="182"/>
      <c r="AL22" s="182"/>
      <c r="AM22" s="182"/>
      <c r="AN22" s="182"/>
      <c r="AO22" s="182"/>
      <c r="AP22" s="182"/>
      <c r="AQ22" s="182"/>
      <c r="AR22" s="182"/>
      <c r="AS22" s="182"/>
    </row>
    <row r="23" spans="2:45" ht="15.6">
      <c r="B23" s="213"/>
      <c r="C23" s="213"/>
      <c r="D23" s="182"/>
      <c r="E23" s="182"/>
      <c r="F23" s="213"/>
      <c r="G23" s="213"/>
      <c r="H23" s="213"/>
      <c r="I23" s="182"/>
      <c r="J23" s="182"/>
      <c r="K23" s="182"/>
      <c r="L23" s="182"/>
      <c r="M23" s="182"/>
      <c r="N23" s="182"/>
      <c r="O23" s="182"/>
      <c r="P23" s="182"/>
      <c r="Q23" s="182"/>
      <c r="R23" s="182"/>
      <c r="S23" s="213"/>
      <c r="T23" s="213"/>
      <c r="U23" s="182"/>
      <c r="V23" s="182"/>
      <c r="W23" s="182"/>
      <c r="X23" s="182"/>
      <c r="Y23" s="182"/>
      <c r="Z23" s="182"/>
      <c r="AA23" s="182"/>
      <c r="AB23" s="182"/>
      <c r="AC23" s="182"/>
      <c r="AD23" s="182"/>
      <c r="AE23" s="182"/>
      <c r="AF23" s="182"/>
      <c r="AG23" s="182"/>
      <c r="AH23" s="182"/>
      <c r="AI23" s="182"/>
      <c r="AJ23" s="182"/>
      <c r="AK23" s="182"/>
      <c r="AL23" s="182"/>
      <c r="AM23" s="182"/>
      <c r="AN23" s="182"/>
      <c r="AO23" s="182"/>
      <c r="AP23" s="182"/>
      <c r="AQ23" s="182"/>
      <c r="AR23" s="182"/>
      <c r="AS23" s="182"/>
    </row>
    <row r="24" spans="2:45" ht="15.6">
      <c r="B24" s="213"/>
      <c r="C24" s="213"/>
      <c r="D24" s="182"/>
      <c r="E24" s="182"/>
      <c r="F24" s="213"/>
      <c r="G24" s="213"/>
      <c r="H24" s="213"/>
      <c r="I24" s="182"/>
      <c r="J24" s="182"/>
      <c r="K24" s="182"/>
      <c r="L24" s="182"/>
      <c r="M24" s="182"/>
      <c r="N24" s="182"/>
      <c r="O24" s="182"/>
      <c r="P24" s="182"/>
      <c r="Q24" s="182"/>
      <c r="R24" s="182"/>
      <c r="S24" s="213"/>
      <c r="T24" s="213"/>
      <c r="U24" s="182"/>
      <c r="V24" s="182"/>
      <c r="W24" s="182"/>
      <c r="X24" s="182"/>
      <c r="Y24" s="182"/>
      <c r="Z24" s="182"/>
      <c r="AA24" s="182"/>
      <c r="AB24" s="182"/>
      <c r="AC24" s="182"/>
      <c r="AD24" s="182"/>
      <c r="AE24" s="182"/>
      <c r="AF24" s="182"/>
      <c r="AG24" s="182"/>
      <c r="AH24" s="182"/>
      <c r="AI24" s="182"/>
      <c r="AJ24" s="182"/>
      <c r="AK24" s="182"/>
      <c r="AL24" s="182"/>
      <c r="AM24" s="182"/>
      <c r="AN24" s="182"/>
      <c r="AO24" s="182"/>
      <c r="AP24" s="182"/>
      <c r="AQ24" s="182"/>
      <c r="AR24" s="182"/>
      <c r="AS24" s="182"/>
    </row>
    <row r="25" spans="2:45" ht="15.6">
      <c r="B25" s="213"/>
      <c r="C25" s="213"/>
      <c r="D25" s="182"/>
      <c r="E25" s="182"/>
      <c r="F25" s="213"/>
      <c r="G25" s="213"/>
      <c r="H25" s="213"/>
      <c r="I25" s="182"/>
      <c r="J25" s="182"/>
      <c r="K25" s="182"/>
      <c r="L25" s="182"/>
      <c r="M25" s="182"/>
      <c r="N25" s="182"/>
      <c r="O25" s="182"/>
      <c r="P25" s="182"/>
      <c r="Q25" s="182"/>
      <c r="R25" s="182"/>
      <c r="S25" s="213"/>
      <c r="T25" s="213"/>
      <c r="U25" s="182"/>
      <c r="V25" s="182"/>
      <c r="W25" s="182"/>
      <c r="X25" s="182"/>
      <c r="Y25" s="182"/>
      <c r="Z25" s="182"/>
      <c r="AA25" s="182"/>
      <c r="AB25" s="182"/>
      <c r="AC25" s="182"/>
      <c r="AD25" s="182"/>
      <c r="AE25" s="182"/>
      <c r="AF25" s="182"/>
      <c r="AG25" s="182"/>
      <c r="AH25" s="182"/>
      <c r="AI25" s="182"/>
      <c r="AJ25" s="182"/>
      <c r="AK25" s="182"/>
      <c r="AL25" s="182"/>
      <c r="AM25" s="182"/>
      <c r="AN25" s="182"/>
      <c r="AO25" s="182"/>
      <c r="AP25" s="182"/>
      <c r="AQ25" s="182"/>
      <c r="AR25" s="182"/>
      <c r="AS25" s="182"/>
    </row>
    <row r="26" spans="2:45" ht="15.6">
      <c r="B26" s="213"/>
      <c r="C26" s="213"/>
      <c r="D26" s="182"/>
      <c r="E26" s="182"/>
      <c r="F26" s="213"/>
      <c r="G26" s="213"/>
      <c r="H26" s="213"/>
      <c r="I26" s="182"/>
      <c r="J26" s="182"/>
      <c r="K26" s="182"/>
      <c r="L26" s="182"/>
      <c r="M26" s="182"/>
      <c r="N26" s="182"/>
      <c r="O26" s="182"/>
      <c r="P26" s="182"/>
      <c r="Q26" s="182"/>
      <c r="R26" s="182"/>
      <c r="S26" s="213"/>
      <c r="T26" s="213"/>
      <c r="U26" s="182"/>
      <c r="V26" s="182"/>
      <c r="W26" s="182"/>
      <c r="X26" s="182"/>
      <c r="Y26" s="182"/>
      <c r="Z26" s="182"/>
      <c r="AA26" s="182"/>
      <c r="AB26" s="182"/>
      <c r="AC26" s="182"/>
      <c r="AD26" s="182"/>
      <c r="AE26" s="182"/>
      <c r="AF26" s="182"/>
      <c r="AG26" s="182"/>
      <c r="AH26" s="182"/>
      <c r="AI26" s="182"/>
      <c r="AJ26" s="182"/>
      <c r="AK26" s="182"/>
      <c r="AL26" s="182"/>
      <c r="AM26" s="182"/>
      <c r="AN26" s="182"/>
      <c r="AO26" s="182"/>
      <c r="AP26" s="182"/>
      <c r="AQ26" s="182"/>
      <c r="AR26" s="182"/>
      <c r="AS26" s="182"/>
    </row>
    <row r="27" spans="2:45" ht="15.6">
      <c r="B27" s="213"/>
      <c r="C27" s="213"/>
      <c r="D27" s="182"/>
      <c r="E27" s="182"/>
      <c r="F27" s="213"/>
      <c r="G27" s="213"/>
      <c r="H27" s="213"/>
      <c r="I27" s="182"/>
      <c r="J27" s="182"/>
      <c r="K27" s="182"/>
      <c r="L27" s="182"/>
      <c r="M27" s="182"/>
      <c r="N27" s="182"/>
      <c r="O27" s="182"/>
      <c r="P27" s="182"/>
      <c r="Q27" s="182"/>
      <c r="R27" s="182"/>
      <c r="S27" s="213"/>
      <c r="T27" s="213"/>
      <c r="U27" s="182"/>
      <c r="V27" s="182"/>
      <c r="W27" s="182"/>
      <c r="X27" s="182"/>
      <c r="Y27" s="182"/>
      <c r="Z27" s="182"/>
      <c r="AA27" s="182"/>
      <c r="AB27" s="182"/>
      <c r="AC27" s="182"/>
      <c r="AD27" s="182"/>
      <c r="AE27" s="182"/>
      <c r="AF27" s="182"/>
      <c r="AG27" s="182"/>
      <c r="AH27" s="182"/>
      <c r="AI27" s="182"/>
      <c r="AJ27" s="182"/>
      <c r="AK27" s="182"/>
      <c r="AL27" s="182"/>
      <c r="AM27" s="182"/>
      <c r="AN27" s="182"/>
      <c r="AO27" s="182"/>
      <c r="AP27" s="182"/>
      <c r="AQ27" s="182"/>
      <c r="AR27" s="182"/>
      <c r="AS27" s="182"/>
    </row>
    <row r="28" spans="2:45" ht="15.6">
      <c r="B28" s="213"/>
      <c r="C28" s="213"/>
      <c r="D28" s="182"/>
      <c r="E28" s="182"/>
      <c r="F28" s="213"/>
      <c r="G28" s="213"/>
      <c r="H28" s="213"/>
      <c r="I28" s="182"/>
      <c r="J28" s="182"/>
      <c r="K28" s="182"/>
      <c r="L28" s="182"/>
      <c r="M28" s="182"/>
      <c r="N28" s="182"/>
      <c r="O28" s="182"/>
      <c r="P28" s="182"/>
      <c r="Q28" s="182"/>
      <c r="R28" s="182"/>
      <c r="S28" s="213"/>
      <c r="T28" s="213"/>
      <c r="U28" s="182"/>
      <c r="V28" s="182"/>
      <c r="W28" s="182"/>
      <c r="X28" s="182"/>
      <c r="Y28" s="182"/>
      <c r="Z28" s="182"/>
      <c r="AA28" s="182"/>
      <c r="AB28" s="182"/>
      <c r="AC28" s="182"/>
      <c r="AD28" s="182"/>
      <c r="AE28" s="182"/>
      <c r="AF28" s="182"/>
      <c r="AG28" s="182"/>
      <c r="AH28" s="182"/>
      <c r="AI28" s="182"/>
      <c r="AJ28" s="182"/>
      <c r="AK28" s="182"/>
      <c r="AL28" s="182"/>
      <c r="AM28" s="182"/>
      <c r="AN28" s="182"/>
      <c r="AO28" s="182"/>
      <c r="AP28" s="182"/>
      <c r="AQ28" s="182"/>
      <c r="AR28" s="182"/>
      <c r="AS28" s="182"/>
    </row>
    <row r="29" spans="2:45" ht="15.6">
      <c r="B29" s="213"/>
      <c r="C29" s="213"/>
      <c r="D29" s="182"/>
      <c r="E29" s="182"/>
      <c r="F29" s="213"/>
      <c r="G29" s="213"/>
      <c r="H29" s="213"/>
      <c r="I29" s="182"/>
      <c r="J29" s="182"/>
      <c r="K29" s="182"/>
      <c r="L29" s="182"/>
      <c r="M29" s="182"/>
      <c r="N29" s="182"/>
      <c r="O29" s="182"/>
      <c r="P29" s="182"/>
      <c r="Q29" s="182"/>
      <c r="R29" s="182"/>
      <c r="S29" s="213"/>
      <c r="T29" s="213"/>
      <c r="U29" s="182"/>
      <c r="V29" s="182"/>
      <c r="W29" s="182"/>
      <c r="X29" s="182"/>
      <c r="Y29" s="182"/>
      <c r="Z29" s="182"/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  <c r="AM29" s="182"/>
      <c r="AN29" s="182"/>
      <c r="AO29" s="182"/>
      <c r="AP29" s="182"/>
      <c r="AQ29" s="182"/>
      <c r="AR29" s="182"/>
      <c r="AS29" s="182"/>
    </row>
    <row r="30" spans="2:45" ht="15.6">
      <c r="B30" s="213"/>
      <c r="C30" s="213"/>
      <c r="D30" s="182"/>
      <c r="E30" s="182"/>
      <c r="F30" s="213"/>
      <c r="G30" s="213"/>
      <c r="H30" s="213"/>
      <c r="I30" s="182"/>
      <c r="J30" s="182"/>
      <c r="K30" s="182"/>
      <c r="L30" s="182"/>
      <c r="M30" s="182"/>
      <c r="N30" s="182"/>
      <c r="O30" s="182"/>
      <c r="P30" s="182"/>
      <c r="Q30" s="182"/>
      <c r="R30" s="182"/>
      <c r="S30" s="213"/>
      <c r="T30" s="213"/>
      <c r="U30" s="182"/>
      <c r="V30" s="182"/>
      <c r="W30" s="182"/>
      <c r="X30" s="182"/>
      <c r="Y30" s="182"/>
      <c r="Z30" s="182"/>
      <c r="AA30" s="182"/>
      <c r="AB30" s="182"/>
      <c r="AC30" s="182"/>
      <c r="AD30" s="182"/>
      <c r="AE30" s="182"/>
      <c r="AF30" s="182"/>
      <c r="AG30" s="182"/>
      <c r="AH30" s="182"/>
      <c r="AI30" s="182"/>
      <c r="AJ30" s="182"/>
      <c r="AK30" s="182"/>
      <c r="AL30" s="182"/>
      <c r="AM30" s="182"/>
      <c r="AN30" s="182"/>
      <c r="AO30" s="182"/>
      <c r="AP30" s="182"/>
      <c r="AQ30" s="182"/>
      <c r="AR30" s="182"/>
      <c r="AS30" s="182"/>
    </row>
    <row r="31" spans="2:45" ht="15.6">
      <c r="B31" s="213"/>
      <c r="C31" s="213"/>
      <c r="D31" s="182"/>
      <c r="E31" s="182"/>
      <c r="F31" s="213"/>
      <c r="G31" s="213"/>
      <c r="H31" s="213"/>
      <c r="I31" s="182"/>
      <c r="J31" s="182"/>
      <c r="K31" s="182"/>
      <c r="L31" s="182"/>
      <c r="M31" s="182"/>
      <c r="N31" s="182"/>
      <c r="O31" s="182"/>
      <c r="P31" s="182"/>
      <c r="Q31" s="182"/>
      <c r="R31" s="182"/>
      <c r="S31" s="213"/>
      <c r="T31" s="213"/>
      <c r="U31" s="182"/>
      <c r="V31" s="182"/>
      <c r="W31" s="182"/>
      <c r="X31" s="182"/>
      <c r="Y31" s="182"/>
      <c r="Z31" s="182"/>
      <c r="AA31" s="182"/>
      <c r="AB31" s="182"/>
      <c r="AC31" s="182"/>
      <c r="AD31" s="182"/>
      <c r="AE31" s="182"/>
      <c r="AF31" s="182"/>
      <c r="AG31" s="182"/>
      <c r="AH31" s="182"/>
      <c r="AI31" s="182"/>
      <c r="AJ31" s="182"/>
      <c r="AK31" s="182"/>
      <c r="AL31" s="182"/>
      <c r="AM31" s="182"/>
      <c r="AN31" s="182"/>
      <c r="AO31" s="182"/>
      <c r="AP31" s="182"/>
      <c r="AQ31" s="182"/>
      <c r="AR31" s="182"/>
      <c r="AS31" s="182"/>
    </row>
    <row r="32" spans="2:45" ht="15.6">
      <c r="B32" s="213"/>
      <c r="C32" s="213"/>
      <c r="D32" s="182"/>
      <c r="E32" s="182"/>
      <c r="F32" s="213"/>
      <c r="G32" s="213"/>
      <c r="H32" s="213"/>
      <c r="I32" s="182"/>
      <c r="J32" s="182"/>
      <c r="K32" s="182"/>
      <c r="L32" s="182"/>
      <c r="M32" s="182"/>
      <c r="N32" s="182"/>
      <c r="O32" s="182"/>
      <c r="P32" s="182"/>
      <c r="Q32" s="182"/>
      <c r="R32" s="182"/>
      <c r="S32" s="213"/>
      <c r="T32" s="213"/>
      <c r="U32" s="182"/>
      <c r="V32" s="182"/>
      <c r="W32" s="182"/>
      <c r="X32" s="182"/>
      <c r="Y32" s="182"/>
      <c r="Z32" s="182"/>
      <c r="AA32" s="182"/>
      <c r="AB32" s="182"/>
      <c r="AC32" s="182"/>
      <c r="AD32" s="182"/>
      <c r="AE32" s="182"/>
      <c r="AF32" s="182"/>
      <c r="AG32" s="182"/>
      <c r="AH32" s="182"/>
      <c r="AI32" s="182"/>
      <c r="AJ32" s="182"/>
      <c r="AK32" s="182"/>
      <c r="AL32" s="182"/>
      <c r="AM32" s="182"/>
      <c r="AN32" s="182"/>
      <c r="AO32" s="182"/>
      <c r="AP32" s="182"/>
      <c r="AQ32" s="182"/>
      <c r="AR32" s="182"/>
      <c r="AS32" s="182"/>
    </row>
    <row r="33" spans="2:45" ht="15.6">
      <c r="B33" s="213"/>
      <c r="C33" s="213"/>
      <c r="D33" s="182"/>
      <c r="E33" s="182"/>
      <c r="F33" s="213"/>
      <c r="G33" s="213"/>
      <c r="H33" s="213"/>
      <c r="I33" s="182"/>
      <c r="J33" s="182"/>
      <c r="K33" s="182"/>
      <c r="L33" s="182"/>
      <c r="M33" s="182"/>
      <c r="N33" s="182"/>
      <c r="O33" s="182"/>
      <c r="P33" s="182"/>
      <c r="Q33" s="182"/>
      <c r="R33" s="182"/>
      <c r="S33" s="213"/>
      <c r="T33" s="213"/>
      <c r="U33" s="182"/>
      <c r="V33" s="182"/>
      <c r="W33" s="182"/>
      <c r="X33" s="182"/>
      <c r="Y33" s="182"/>
      <c r="Z33" s="182"/>
      <c r="AA33" s="182"/>
      <c r="AB33" s="182"/>
      <c r="AC33" s="182"/>
      <c r="AD33" s="182"/>
      <c r="AE33" s="182"/>
      <c r="AF33" s="182"/>
      <c r="AG33" s="182"/>
      <c r="AH33" s="182"/>
      <c r="AI33" s="182"/>
      <c r="AJ33" s="182"/>
      <c r="AK33" s="182"/>
      <c r="AL33" s="182"/>
      <c r="AM33" s="182"/>
      <c r="AN33" s="182"/>
      <c r="AO33" s="182"/>
      <c r="AP33" s="182"/>
      <c r="AQ33" s="182"/>
      <c r="AR33" s="182"/>
      <c r="AS33" s="182"/>
    </row>
    <row r="34" spans="2:45" ht="15.6">
      <c r="B34" s="213"/>
      <c r="C34" s="213"/>
      <c r="D34" s="182"/>
      <c r="E34" s="182"/>
      <c r="F34" s="213"/>
      <c r="G34" s="213"/>
      <c r="H34" s="213"/>
      <c r="I34" s="182"/>
      <c r="J34" s="182"/>
      <c r="K34" s="182"/>
      <c r="L34" s="182"/>
      <c r="M34" s="182"/>
      <c r="N34" s="182"/>
      <c r="O34" s="182"/>
      <c r="P34" s="182"/>
      <c r="Q34" s="182"/>
      <c r="R34" s="182"/>
      <c r="S34" s="213"/>
      <c r="T34" s="213"/>
      <c r="U34" s="182"/>
      <c r="V34" s="182"/>
      <c r="W34" s="182"/>
      <c r="X34" s="182"/>
      <c r="Y34" s="182"/>
      <c r="Z34" s="182"/>
      <c r="AA34" s="182"/>
      <c r="AB34" s="182"/>
      <c r="AC34" s="182"/>
      <c r="AD34" s="182"/>
      <c r="AE34" s="182"/>
      <c r="AF34" s="182"/>
      <c r="AG34" s="182"/>
      <c r="AH34" s="182"/>
      <c r="AI34" s="182"/>
      <c r="AJ34" s="182"/>
      <c r="AK34" s="182"/>
      <c r="AL34" s="182"/>
      <c r="AM34" s="182"/>
      <c r="AN34" s="182"/>
      <c r="AO34" s="182"/>
      <c r="AP34" s="182"/>
      <c r="AQ34" s="182"/>
      <c r="AR34" s="182"/>
      <c r="AS34" s="182"/>
    </row>
    <row r="35" spans="2:45" ht="15.6">
      <c r="B35" s="213"/>
      <c r="C35" s="213"/>
      <c r="D35" s="182"/>
      <c r="E35" s="182"/>
      <c r="F35" s="213"/>
      <c r="G35" s="213"/>
      <c r="H35" s="213"/>
      <c r="I35" s="182"/>
      <c r="J35" s="182"/>
      <c r="K35" s="182"/>
      <c r="L35" s="182"/>
      <c r="M35" s="182"/>
      <c r="N35" s="182"/>
      <c r="O35" s="182"/>
      <c r="P35" s="182"/>
      <c r="Q35" s="182"/>
      <c r="R35" s="182"/>
      <c r="S35" s="213"/>
      <c r="T35" s="213"/>
      <c r="U35" s="182"/>
      <c r="V35" s="182"/>
      <c r="W35" s="182"/>
      <c r="X35" s="182"/>
      <c r="Y35" s="182"/>
      <c r="Z35" s="182"/>
      <c r="AA35" s="182"/>
      <c r="AB35" s="182"/>
      <c r="AC35" s="182"/>
      <c r="AD35" s="182"/>
      <c r="AE35" s="182"/>
      <c r="AF35" s="182"/>
      <c r="AG35" s="182"/>
      <c r="AH35" s="182"/>
      <c r="AI35" s="182"/>
      <c r="AJ35" s="182"/>
      <c r="AK35" s="182"/>
      <c r="AL35" s="182"/>
      <c r="AM35" s="182"/>
      <c r="AN35" s="182"/>
      <c r="AO35" s="182"/>
      <c r="AP35" s="182"/>
      <c r="AQ35" s="182"/>
      <c r="AR35" s="182"/>
      <c r="AS35" s="182"/>
    </row>
    <row r="36" spans="2:45" ht="15.6">
      <c r="B36" s="213"/>
      <c r="C36" s="213"/>
      <c r="D36" s="182"/>
      <c r="E36" s="182"/>
      <c r="F36" s="213"/>
      <c r="G36" s="213"/>
      <c r="H36" s="213"/>
      <c r="I36" s="182"/>
      <c r="J36" s="182"/>
      <c r="K36" s="182"/>
      <c r="L36" s="182"/>
      <c r="M36" s="182"/>
      <c r="N36" s="182"/>
      <c r="O36" s="182"/>
      <c r="P36" s="182"/>
      <c r="Q36" s="182"/>
      <c r="R36" s="182"/>
      <c r="S36" s="213"/>
      <c r="T36" s="213"/>
      <c r="U36" s="182"/>
      <c r="V36" s="182"/>
      <c r="W36" s="182"/>
      <c r="X36" s="182"/>
      <c r="Y36" s="182"/>
      <c r="Z36" s="182"/>
      <c r="AA36" s="182"/>
      <c r="AB36" s="182"/>
      <c r="AC36" s="182"/>
      <c r="AD36" s="182"/>
      <c r="AE36" s="182"/>
      <c r="AF36" s="182"/>
      <c r="AG36" s="182"/>
      <c r="AH36" s="182"/>
      <c r="AI36" s="182"/>
      <c r="AJ36" s="182"/>
      <c r="AK36" s="182"/>
      <c r="AL36" s="182"/>
      <c r="AM36" s="182"/>
      <c r="AN36" s="182"/>
      <c r="AO36" s="182"/>
      <c r="AP36" s="182"/>
      <c r="AQ36" s="182"/>
      <c r="AR36" s="182"/>
      <c r="AS36" s="182"/>
    </row>
    <row r="37" spans="2:45" ht="15.6">
      <c r="B37" s="213"/>
      <c r="C37" s="213"/>
      <c r="D37" s="182"/>
      <c r="E37" s="182"/>
      <c r="F37" s="213"/>
      <c r="G37" s="213"/>
      <c r="H37" s="213"/>
      <c r="I37" s="182"/>
      <c r="J37" s="182"/>
      <c r="K37" s="182"/>
      <c r="L37" s="182"/>
      <c r="M37" s="182"/>
      <c r="N37" s="182"/>
      <c r="O37" s="182"/>
      <c r="P37" s="182"/>
      <c r="Q37" s="182"/>
      <c r="R37" s="182"/>
      <c r="S37" s="213"/>
      <c r="T37" s="213"/>
      <c r="U37" s="182"/>
      <c r="V37" s="182"/>
      <c r="W37" s="182"/>
      <c r="X37" s="182"/>
      <c r="Y37" s="182"/>
      <c r="Z37" s="182"/>
      <c r="AA37" s="182"/>
      <c r="AB37" s="182"/>
      <c r="AC37" s="182"/>
      <c r="AD37" s="182"/>
      <c r="AE37" s="182"/>
      <c r="AF37" s="182"/>
      <c r="AG37" s="182"/>
      <c r="AH37" s="182"/>
      <c r="AI37" s="182"/>
      <c r="AJ37" s="182"/>
      <c r="AK37" s="182"/>
      <c r="AL37" s="182"/>
      <c r="AM37" s="182"/>
      <c r="AN37" s="182"/>
      <c r="AO37" s="182"/>
      <c r="AP37" s="182"/>
      <c r="AQ37" s="182"/>
      <c r="AR37" s="182"/>
      <c r="AS37" s="182"/>
    </row>
    <row r="38" spans="2:45" ht="15.6">
      <c r="B38" s="214"/>
      <c r="C38" s="214"/>
      <c r="D38" s="183"/>
      <c r="E38" s="183"/>
      <c r="F38" s="214"/>
      <c r="G38" s="214"/>
      <c r="H38" s="214"/>
      <c r="I38" s="183"/>
      <c r="J38" s="183"/>
      <c r="K38" s="183"/>
      <c r="L38" s="183"/>
      <c r="M38" s="183"/>
      <c r="N38" s="183"/>
      <c r="O38" s="183"/>
      <c r="P38" s="183"/>
      <c r="Q38" s="183"/>
      <c r="R38" s="183"/>
      <c r="S38" s="214"/>
      <c r="T38" s="214"/>
      <c r="U38" s="183"/>
      <c r="V38" s="183"/>
      <c r="W38" s="183"/>
      <c r="X38" s="183"/>
      <c r="Y38" s="183"/>
      <c r="Z38" s="183"/>
      <c r="AA38" s="183"/>
      <c r="AB38" s="183"/>
      <c r="AC38" s="183"/>
      <c r="AD38" s="183"/>
      <c r="AE38" s="183"/>
      <c r="AF38" s="183"/>
      <c r="AG38" s="183"/>
      <c r="AH38" s="183"/>
      <c r="AI38" s="183"/>
      <c r="AJ38" s="183"/>
      <c r="AK38" s="183"/>
      <c r="AL38" s="183"/>
      <c r="AM38" s="183"/>
      <c r="AN38" s="183"/>
      <c r="AO38" s="183"/>
      <c r="AP38" s="183"/>
      <c r="AQ38" s="183"/>
      <c r="AR38" s="183"/>
      <c r="AS38" s="183"/>
    </row>
    <row r="39" spans="2:45" ht="15.6">
      <c r="B39" s="214"/>
      <c r="C39" s="214"/>
      <c r="D39" s="183"/>
      <c r="E39" s="183"/>
      <c r="F39" s="214"/>
      <c r="G39" s="214"/>
      <c r="H39" s="214"/>
      <c r="I39" s="183"/>
      <c r="J39" s="183"/>
      <c r="K39" s="183"/>
      <c r="L39" s="183"/>
      <c r="M39" s="183"/>
      <c r="N39" s="183"/>
      <c r="O39" s="183"/>
      <c r="P39" s="183"/>
      <c r="Q39" s="183"/>
      <c r="R39" s="183"/>
      <c r="S39" s="214"/>
      <c r="T39" s="214"/>
      <c r="U39" s="183"/>
      <c r="V39" s="183"/>
      <c r="W39" s="183"/>
      <c r="X39" s="183"/>
      <c r="Y39" s="183"/>
      <c r="Z39" s="183"/>
      <c r="AA39" s="183"/>
      <c r="AB39" s="183"/>
      <c r="AC39" s="183"/>
      <c r="AD39" s="183"/>
      <c r="AE39" s="183"/>
      <c r="AF39" s="183"/>
      <c r="AG39" s="183"/>
      <c r="AH39" s="183"/>
      <c r="AI39" s="183"/>
      <c r="AJ39" s="183"/>
      <c r="AK39" s="183"/>
      <c r="AL39" s="183"/>
      <c r="AM39" s="183"/>
      <c r="AN39" s="183"/>
      <c r="AO39" s="183"/>
      <c r="AP39" s="183"/>
      <c r="AQ39" s="183"/>
      <c r="AR39" s="183"/>
      <c r="AS39" s="183"/>
    </row>
    <row r="40" spans="2:45" ht="16.2" thickBot="1">
      <c r="B40" s="334"/>
      <c r="C40" s="334"/>
      <c r="D40" s="335"/>
      <c r="E40" s="336"/>
      <c r="F40" s="334"/>
      <c r="G40" s="334"/>
      <c r="H40" s="337"/>
      <c r="I40" s="335"/>
      <c r="J40" s="338"/>
      <c r="K40" s="335"/>
      <c r="L40" s="335"/>
      <c r="M40" s="335"/>
      <c r="N40" s="335"/>
      <c r="O40" s="338"/>
      <c r="P40" s="335"/>
      <c r="Q40" s="335"/>
      <c r="R40" s="338"/>
      <c r="S40" s="334"/>
      <c r="T40" s="334"/>
      <c r="U40" s="335"/>
      <c r="V40" s="335"/>
      <c r="W40" s="335"/>
      <c r="X40" s="335"/>
      <c r="Y40" s="335"/>
      <c r="Z40" s="335"/>
      <c r="AA40" s="335"/>
      <c r="AB40" s="335"/>
      <c r="AC40" s="335"/>
      <c r="AD40" s="335"/>
      <c r="AE40" s="335"/>
      <c r="AF40" s="335"/>
      <c r="AG40" s="335"/>
      <c r="AH40" s="335"/>
      <c r="AI40" s="335"/>
      <c r="AJ40" s="335"/>
      <c r="AK40" s="335"/>
      <c r="AL40" s="335"/>
      <c r="AM40" s="335"/>
      <c r="AN40" s="335"/>
      <c r="AO40" s="335"/>
      <c r="AP40" s="335"/>
      <c r="AQ40" s="335"/>
      <c r="AR40" s="335"/>
      <c r="AS40" s="335"/>
    </row>
    <row r="41" spans="2:45" ht="19.95" customHeight="1">
      <c r="B41" s="22" t="s">
        <v>10</v>
      </c>
      <c r="C41" s="24">
        <f>COUNTA(C10:C40)</f>
        <v>0</v>
      </c>
      <c r="T41" s="25" t="s">
        <v>170</v>
      </c>
      <c r="U41" s="26">
        <f t="shared" ref="U41:AS41" si="0">COUNTIF(U10:U40, "■")</f>
        <v>0</v>
      </c>
      <c r="V41" s="26">
        <f t="shared" si="0"/>
        <v>0</v>
      </c>
      <c r="W41" s="26">
        <f t="shared" si="0"/>
        <v>0</v>
      </c>
      <c r="X41" s="26">
        <f t="shared" si="0"/>
        <v>0</v>
      </c>
      <c r="Y41" s="26">
        <f t="shared" si="0"/>
        <v>0</v>
      </c>
      <c r="Z41" s="26">
        <f t="shared" si="0"/>
        <v>0</v>
      </c>
      <c r="AA41" s="26">
        <f t="shared" si="0"/>
        <v>0</v>
      </c>
      <c r="AB41" s="26">
        <f t="shared" si="0"/>
        <v>0</v>
      </c>
      <c r="AC41" s="26">
        <f t="shared" si="0"/>
        <v>0</v>
      </c>
      <c r="AD41" s="26">
        <f t="shared" si="0"/>
        <v>0</v>
      </c>
      <c r="AE41" s="26">
        <f t="shared" si="0"/>
        <v>0</v>
      </c>
      <c r="AF41" s="26">
        <f t="shared" si="0"/>
        <v>0</v>
      </c>
      <c r="AG41" s="26">
        <f t="shared" si="0"/>
        <v>0</v>
      </c>
      <c r="AH41" s="26">
        <f t="shared" si="0"/>
        <v>0</v>
      </c>
      <c r="AI41" s="26">
        <f t="shared" si="0"/>
        <v>0</v>
      </c>
      <c r="AJ41" s="26">
        <f t="shared" si="0"/>
        <v>0</v>
      </c>
      <c r="AK41" s="26">
        <f t="shared" si="0"/>
        <v>0</v>
      </c>
      <c r="AL41" s="26">
        <f t="shared" si="0"/>
        <v>0</v>
      </c>
      <c r="AM41" s="26">
        <f t="shared" si="0"/>
        <v>0</v>
      </c>
      <c r="AN41" s="26">
        <f t="shared" si="0"/>
        <v>0</v>
      </c>
      <c r="AO41" s="26">
        <f t="shared" si="0"/>
        <v>0</v>
      </c>
      <c r="AP41" s="26">
        <f t="shared" si="0"/>
        <v>0</v>
      </c>
      <c r="AQ41" s="26">
        <f t="shared" si="0"/>
        <v>0</v>
      </c>
      <c r="AR41" s="26">
        <f t="shared" si="0"/>
        <v>0</v>
      </c>
      <c r="AS41" s="26">
        <f t="shared" si="0"/>
        <v>0</v>
      </c>
    </row>
    <row r="42" spans="2:45" ht="41.4" customHeight="1">
      <c r="B42" s="22" t="s">
        <v>7</v>
      </c>
      <c r="C42" s="372"/>
      <c r="D42" s="372"/>
      <c r="E42" s="372"/>
      <c r="F42" s="372"/>
      <c r="G42" s="372"/>
      <c r="H42" s="372"/>
      <c r="I42" s="372"/>
      <c r="J42" s="372"/>
      <c r="K42" s="372"/>
      <c r="L42" s="372"/>
      <c r="M42" s="372"/>
      <c r="N42" s="372"/>
      <c r="O42" s="372"/>
      <c r="P42" s="372"/>
      <c r="Q42" s="372"/>
      <c r="R42" s="372"/>
      <c r="S42" s="372"/>
      <c r="T42" s="372"/>
      <c r="U42" s="372"/>
      <c r="V42" s="372"/>
      <c r="W42" s="372"/>
      <c r="X42" s="372"/>
      <c r="Y42" s="372"/>
      <c r="Z42" s="372"/>
      <c r="AA42" s="372"/>
      <c r="AB42" s="372"/>
      <c r="AC42" s="372"/>
      <c r="AD42" s="372"/>
      <c r="AE42" s="303"/>
      <c r="AF42" s="303"/>
      <c r="AG42" s="303"/>
      <c r="AH42" s="303"/>
      <c r="AI42" s="303"/>
      <c r="AJ42" s="303"/>
      <c r="AK42" s="303"/>
      <c r="AL42" s="303"/>
      <c r="AM42" s="303"/>
      <c r="AN42" s="303"/>
      <c r="AO42" s="303"/>
      <c r="AP42" s="303"/>
      <c r="AQ42" s="303"/>
      <c r="AR42" s="303"/>
      <c r="AS42" s="303"/>
    </row>
    <row r="44" spans="2:45" ht="19.95" customHeight="1">
      <c r="B44" s="392" t="s">
        <v>14</v>
      </c>
      <c r="C44" s="392"/>
      <c r="D44" s="392"/>
      <c r="E44" s="392"/>
      <c r="F44" s="392"/>
      <c r="G44" s="392"/>
      <c r="H44" s="392"/>
      <c r="I44" s="392"/>
      <c r="J44" s="392"/>
      <c r="K44" s="392"/>
      <c r="L44" s="392"/>
      <c r="M44" s="392"/>
      <c r="N44" s="392"/>
      <c r="O44" s="392"/>
      <c r="P44" s="392"/>
      <c r="Q44" s="392"/>
      <c r="R44" s="392"/>
      <c r="S44" s="392"/>
      <c r="T44" s="392"/>
      <c r="U44" s="392"/>
      <c r="V44" s="392"/>
      <c r="W44" s="392"/>
      <c r="X44" s="392"/>
      <c r="Y44" s="392"/>
      <c r="Z44" s="392"/>
      <c r="AA44" s="392"/>
      <c r="AB44" s="392"/>
      <c r="AC44" s="392"/>
      <c r="AD44" s="392"/>
      <c r="AE44" s="304"/>
      <c r="AF44" s="304"/>
      <c r="AG44" s="304"/>
      <c r="AH44" s="304"/>
      <c r="AI44" s="304"/>
      <c r="AJ44" s="304"/>
      <c r="AK44" s="304"/>
      <c r="AL44" s="304"/>
      <c r="AM44" s="304"/>
      <c r="AN44" s="304"/>
      <c r="AO44" s="304"/>
      <c r="AP44" s="304"/>
      <c r="AQ44" s="304"/>
      <c r="AR44" s="304"/>
      <c r="AS44" s="304"/>
    </row>
    <row r="45" spans="2:45" ht="19.2" customHeight="1">
      <c r="B45" s="19"/>
      <c r="C45" s="20"/>
      <c r="D45" s="20"/>
      <c r="E45" s="20"/>
      <c r="F45" s="388" t="s">
        <v>144</v>
      </c>
      <c r="H45" s="21"/>
      <c r="I45" s="385" t="s">
        <v>18</v>
      </c>
      <c r="J45" s="385"/>
      <c r="K45" s="385"/>
      <c r="L45" s="385"/>
      <c r="M45" s="385"/>
      <c r="N45" s="385"/>
      <c r="O45" s="385"/>
      <c r="P45" s="238"/>
      <c r="Q45" s="238"/>
      <c r="R45" s="238"/>
      <c r="U45" s="386" t="s">
        <v>159</v>
      </c>
      <c r="V45" s="386"/>
      <c r="W45" s="386"/>
      <c r="X45" s="386"/>
      <c r="Y45" s="386"/>
      <c r="Z45" s="386"/>
      <c r="AA45" s="386"/>
      <c r="AB45" s="386"/>
      <c r="AC45" s="386"/>
      <c r="AD45" s="386"/>
      <c r="AE45" s="386" t="s">
        <v>159</v>
      </c>
      <c r="AF45" s="386"/>
      <c r="AG45" s="386"/>
      <c r="AH45" s="386"/>
      <c r="AI45" s="386"/>
      <c r="AJ45" s="386"/>
      <c r="AK45" s="386"/>
      <c r="AL45" s="386"/>
      <c r="AM45" s="386"/>
      <c r="AN45" s="386"/>
      <c r="AO45" s="386" t="s">
        <v>159</v>
      </c>
      <c r="AP45" s="386"/>
      <c r="AQ45" s="386"/>
      <c r="AR45" s="386"/>
      <c r="AS45" s="386"/>
    </row>
    <row r="46" spans="2:45" ht="19.95" customHeight="1">
      <c r="B46" s="27" t="s">
        <v>0</v>
      </c>
      <c r="C46" s="27" t="s">
        <v>1</v>
      </c>
      <c r="D46" s="28" t="s">
        <v>2</v>
      </c>
      <c r="E46" s="28" t="s">
        <v>3</v>
      </c>
      <c r="F46" s="389"/>
      <c r="G46" s="27" t="s">
        <v>4</v>
      </c>
      <c r="H46" s="29" t="s">
        <v>9</v>
      </c>
      <c r="I46" s="215">
        <v>1</v>
      </c>
      <c r="J46" s="215">
        <v>2</v>
      </c>
      <c r="K46" s="215">
        <v>3</v>
      </c>
      <c r="L46" s="215">
        <v>4</v>
      </c>
      <c r="M46" s="215">
        <v>5</v>
      </c>
      <c r="N46" s="215">
        <v>6</v>
      </c>
      <c r="O46" s="215">
        <v>7</v>
      </c>
      <c r="P46" s="215">
        <v>8</v>
      </c>
      <c r="Q46" s="215">
        <v>9</v>
      </c>
      <c r="R46" s="215">
        <v>10</v>
      </c>
      <c r="S46" s="29" t="s">
        <v>5</v>
      </c>
      <c r="T46" s="29" t="s">
        <v>6</v>
      </c>
      <c r="U46" s="28">
        <f>'0. Informação geral'!E8</f>
        <v>1</v>
      </c>
      <c r="V46" s="28">
        <f>'0. Informação geral'!$E9</f>
        <v>2</v>
      </c>
      <c r="W46" s="28">
        <f>'0. Informação geral'!$E10</f>
        <v>3</v>
      </c>
      <c r="X46" s="28">
        <f>'0. Informação geral'!$E11</f>
        <v>4</v>
      </c>
      <c r="Y46" s="28">
        <f>'0. Informação geral'!$E12</f>
        <v>5</v>
      </c>
      <c r="Z46" s="28">
        <f>'0. Informação geral'!$E13</f>
        <v>6</v>
      </c>
      <c r="AA46" s="28">
        <f>'0. Informação geral'!$E14</f>
        <v>7</v>
      </c>
      <c r="AB46" s="28">
        <f>'0. Informação geral'!$E15</f>
        <v>8</v>
      </c>
      <c r="AC46" s="28">
        <f>'0. Informação geral'!$E16</f>
        <v>9</v>
      </c>
      <c r="AD46" s="28">
        <f>'0. Informação geral'!$E17</f>
        <v>10</v>
      </c>
      <c r="AE46" s="28">
        <f>'0. Informação geral'!$E18</f>
        <v>11</v>
      </c>
      <c r="AF46" s="28">
        <f>'0. Informação geral'!$E19</f>
        <v>12</v>
      </c>
      <c r="AG46" s="28">
        <f>'0. Informação geral'!$E20</f>
        <v>13</v>
      </c>
      <c r="AH46" s="28">
        <f>'0. Informação geral'!$E21</f>
        <v>14</v>
      </c>
      <c r="AI46" s="28">
        <f>'0. Informação geral'!$E22</f>
        <v>15</v>
      </c>
      <c r="AJ46" s="28">
        <f>'0. Informação geral'!$E23</f>
        <v>16</v>
      </c>
      <c r="AK46" s="28">
        <f>'0. Informação geral'!$E24</f>
        <v>17</v>
      </c>
      <c r="AL46" s="28">
        <f>'0. Informação geral'!$E25</f>
        <v>18</v>
      </c>
      <c r="AM46" s="28">
        <f>'0. Informação geral'!$E26</f>
        <v>19</v>
      </c>
      <c r="AN46" s="28">
        <f>'0. Informação geral'!$E27</f>
        <v>20</v>
      </c>
      <c r="AO46" s="28">
        <f>'0. Informação geral'!$E28</f>
        <v>21</v>
      </c>
      <c r="AP46" s="28">
        <f>'0. Informação geral'!$E29</f>
        <v>22</v>
      </c>
      <c r="AQ46" s="28">
        <f>'0. Informação geral'!$E30</f>
        <v>23</v>
      </c>
      <c r="AR46" s="28">
        <f>'0. Informação geral'!$E31</f>
        <v>24</v>
      </c>
      <c r="AS46" s="28">
        <f>'0. Informação geral'!$E32</f>
        <v>25</v>
      </c>
    </row>
    <row r="47" spans="2:45" ht="15.6">
      <c r="B47" s="209"/>
      <c r="C47" s="209"/>
      <c r="D47" s="184"/>
      <c r="E47" s="184"/>
      <c r="F47" s="209"/>
      <c r="G47" s="209"/>
      <c r="H47" s="222"/>
      <c r="I47" s="184"/>
      <c r="J47" s="184"/>
      <c r="K47" s="184"/>
      <c r="L47" s="184"/>
      <c r="M47" s="184"/>
      <c r="N47" s="184"/>
      <c r="O47" s="184"/>
      <c r="P47" s="184"/>
      <c r="Q47" s="184"/>
      <c r="R47" s="184"/>
      <c r="S47" s="209"/>
      <c r="T47" s="209"/>
      <c r="U47" s="196"/>
      <c r="V47" s="196"/>
      <c r="W47" s="196"/>
      <c r="X47" s="196"/>
      <c r="Y47" s="196"/>
      <c r="Z47" s="196"/>
      <c r="AA47" s="196"/>
      <c r="AB47" s="196"/>
      <c r="AC47" s="196"/>
      <c r="AD47" s="196"/>
      <c r="AE47" s="196"/>
      <c r="AF47" s="196"/>
      <c r="AG47" s="196"/>
      <c r="AH47" s="196"/>
      <c r="AI47" s="196"/>
      <c r="AJ47" s="196"/>
      <c r="AK47" s="196"/>
      <c r="AL47" s="196"/>
      <c r="AM47" s="196"/>
      <c r="AN47" s="196"/>
      <c r="AO47" s="196"/>
      <c r="AP47" s="196"/>
      <c r="AQ47" s="196"/>
      <c r="AR47" s="196"/>
      <c r="AS47" s="196"/>
    </row>
    <row r="48" spans="2:45" ht="15.6">
      <c r="B48" s="210"/>
      <c r="C48" s="210"/>
      <c r="D48" s="185"/>
      <c r="E48" s="185"/>
      <c r="F48" s="210"/>
      <c r="G48" s="210"/>
      <c r="H48" s="223"/>
      <c r="I48" s="185"/>
      <c r="J48" s="185"/>
      <c r="K48" s="185"/>
      <c r="L48" s="185"/>
      <c r="M48" s="185"/>
      <c r="N48" s="185"/>
      <c r="O48" s="185"/>
      <c r="P48" s="185"/>
      <c r="Q48" s="185"/>
      <c r="R48" s="185"/>
      <c r="S48" s="210"/>
      <c r="T48" s="210"/>
      <c r="U48" s="185"/>
      <c r="V48" s="185"/>
      <c r="W48" s="185"/>
      <c r="X48" s="185"/>
      <c r="Y48" s="185"/>
      <c r="Z48" s="185"/>
      <c r="AA48" s="185"/>
      <c r="AB48" s="185"/>
      <c r="AC48" s="185"/>
      <c r="AD48" s="185"/>
      <c r="AE48" s="185"/>
      <c r="AF48" s="185"/>
      <c r="AG48" s="185"/>
      <c r="AH48" s="185"/>
      <c r="AI48" s="185"/>
      <c r="AJ48" s="185"/>
      <c r="AK48" s="185"/>
      <c r="AL48" s="185"/>
      <c r="AM48" s="185"/>
      <c r="AN48" s="185"/>
      <c r="AO48" s="185"/>
      <c r="AP48" s="185"/>
      <c r="AQ48" s="185"/>
      <c r="AR48" s="185"/>
      <c r="AS48" s="185"/>
    </row>
    <row r="49" spans="2:45" ht="15.6">
      <c r="B49" s="210"/>
      <c r="C49" s="210"/>
      <c r="D49" s="185"/>
      <c r="E49" s="185"/>
      <c r="F49" s="210"/>
      <c r="G49" s="210"/>
      <c r="H49" s="223"/>
      <c r="I49" s="185"/>
      <c r="J49" s="185"/>
      <c r="K49" s="185"/>
      <c r="L49" s="185"/>
      <c r="M49" s="185"/>
      <c r="N49" s="185"/>
      <c r="O49" s="185"/>
      <c r="P49" s="185"/>
      <c r="Q49" s="185"/>
      <c r="R49" s="185"/>
      <c r="S49" s="210"/>
      <c r="T49" s="210"/>
      <c r="U49" s="185"/>
      <c r="V49" s="185"/>
      <c r="W49" s="185"/>
      <c r="X49" s="185"/>
      <c r="Y49" s="185"/>
      <c r="Z49" s="185"/>
      <c r="AA49" s="185"/>
      <c r="AB49" s="185"/>
      <c r="AC49" s="185"/>
      <c r="AD49" s="185"/>
      <c r="AE49" s="185"/>
      <c r="AF49" s="185"/>
      <c r="AG49" s="185"/>
      <c r="AH49" s="185"/>
      <c r="AI49" s="185"/>
      <c r="AJ49" s="185"/>
      <c r="AK49" s="185"/>
      <c r="AL49" s="185"/>
      <c r="AM49" s="185"/>
      <c r="AN49" s="185"/>
      <c r="AO49" s="185"/>
      <c r="AP49" s="185"/>
      <c r="AQ49" s="185"/>
      <c r="AR49" s="185"/>
      <c r="AS49" s="185"/>
    </row>
    <row r="50" spans="2:45" ht="15.6">
      <c r="B50" s="210"/>
      <c r="C50" s="210"/>
      <c r="D50" s="185"/>
      <c r="E50" s="185"/>
      <c r="F50" s="210"/>
      <c r="G50" s="210"/>
      <c r="H50" s="223"/>
      <c r="I50" s="185"/>
      <c r="J50" s="185"/>
      <c r="K50" s="185"/>
      <c r="L50" s="185"/>
      <c r="M50" s="185"/>
      <c r="N50" s="185"/>
      <c r="O50" s="185"/>
      <c r="P50" s="185"/>
      <c r="Q50" s="185"/>
      <c r="R50" s="185"/>
      <c r="S50" s="210"/>
      <c r="T50" s="210"/>
      <c r="U50" s="185"/>
      <c r="V50" s="185"/>
      <c r="W50" s="185"/>
      <c r="X50" s="185"/>
      <c r="Y50" s="185"/>
      <c r="Z50" s="185"/>
      <c r="AA50" s="185"/>
      <c r="AB50" s="185"/>
      <c r="AC50" s="185"/>
      <c r="AD50" s="185"/>
      <c r="AE50" s="185"/>
      <c r="AF50" s="185"/>
      <c r="AG50" s="185"/>
      <c r="AH50" s="185"/>
      <c r="AI50" s="185"/>
      <c r="AJ50" s="185"/>
      <c r="AK50" s="185"/>
      <c r="AL50" s="185"/>
      <c r="AM50" s="185"/>
      <c r="AN50" s="185"/>
      <c r="AO50" s="185"/>
      <c r="AP50" s="185"/>
      <c r="AQ50" s="185"/>
      <c r="AR50" s="185"/>
      <c r="AS50" s="185"/>
    </row>
    <row r="51" spans="2:45" ht="15.6">
      <c r="B51" s="210"/>
      <c r="C51" s="210"/>
      <c r="D51" s="185"/>
      <c r="E51" s="185"/>
      <c r="F51" s="210"/>
      <c r="G51" s="210"/>
      <c r="H51" s="223"/>
      <c r="I51" s="185"/>
      <c r="J51" s="185"/>
      <c r="K51" s="185"/>
      <c r="L51" s="185"/>
      <c r="M51" s="185"/>
      <c r="N51" s="185"/>
      <c r="O51" s="185"/>
      <c r="P51" s="185"/>
      <c r="Q51" s="185"/>
      <c r="R51" s="185"/>
      <c r="S51" s="210"/>
      <c r="T51" s="210"/>
      <c r="U51" s="185"/>
      <c r="V51" s="185"/>
      <c r="W51" s="185"/>
      <c r="X51" s="185"/>
      <c r="Y51" s="185"/>
      <c r="Z51" s="185"/>
      <c r="AA51" s="185"/>
      <c r="AB51" s="185"/>
      <c r="AC51" s="185"/>
      <c r="AD51" s="185"/>
      <c r="AE51" s="185"/>
      <c r="AF51" s="185"/>
      <c r="AG51" s="185"/>
      <c r="AH51" s="185"/>
      <c r="AI51" s="185"/>
      <c r="AJ51" s="185"/>
      <c r="AK51" s="185"/>
      <c r="AL51" s="185"/>
      <c r="AM51" s="185"/>
      <c r="AN51" s="185"/>
      <c r="AO51" s="185"/>
      <c r="AP51" s="185"/>
      <c r="AQ51" s="185"/>
      <c r="AR51" s="185"/>
      <c r="AS51" s="185"/>
    </row>
    <row r="52" spans="2:45" ht="15.6">
      <c r="B52" s="210"/>
      <c r="C52" s="210"/>
      <c r="D52" s="185"/>
      <c r="E52" s="185"/>
      <c r="F52" s="210"/>
      <c r="G52" s="210"/>
      <c r="H52" s="223"/>
      <c r="I52" s="185"/>
      <c r="J52" s="185"/>
      <c r="K52" s="185"/>
      <c r="L52" s="185"/>
      <c r="M52" s="185"/>
      <c r="N52" s="185"/>
      <c r="O52" s="185"/>
      <c r="P52" s="185"/>
      <c r="Q52" s="185"/>
      <c r="R52" s="185"/>
      <c r="S52" s="210"/>
      <c r="T52" s="210"/>
      <c r="U52" s="185"/>
      <c r="V52" s="185"/>
      <c r="W52" s="185"/>
      <c r="X52" s="185"/>
      <c r="Y52" s="185"/>
      <c r="Z52" s="185"/>
      <c r="AA52" s="185"/>
      <c r="AB52" s="185"/>
      <c r="AC52" s="185"/>
      <c r="AD52" s="185"/>
      <c r="AE52" s="185"/>
      <c r="AF52" s="185"/>
      <c r="AG52" s="185"/>
      <c r="AH52" s="185"/>
      <c r="AI52" s="185"/>
      <c r="AJ52" s="185"/>
      <c r="AK52" s="185"/>
      <c r="AL52" s="185"/>
      <c r="AM52" s="185"/>
      <c r="AN52" s="185"/>
      <c r="AO52" s="185"/>
      <c r="AP52" s="185"/>
      <c r="AQ52" s="185"/>
      <c r="AR52" s="185"/>
      <c r="AS52" s="185"/>
    </row>
    <row r="53" spans="2:45" ht="15.6">
      <c r="B53" s="210"/>
      <c r="C53" s="210"/>
      <c r="D53" s="185"/>
      <c r="E53" s="185"/>
      <c r="F53" s="210"/>
      <c r="G53" s="210"/>
      <c r="H53" s="223"/>
      <c r="I53" s="185"/>
      <c r="J53" s="185"/>
      <c r="K53" s="185"/>
      <c r="L53" s="185"/>
      <c r="M53" s="185"/>
      <c r="N53" s="185"/>
      <c r="O53" s="185"/>
      <c r="P53" s="185"/>
      <c r="Q53" s="185"/>
      <c r="R53" s="185"/>
      <c r="S53" s="210"/>
      <c r="T53" s="210"/>
      <c r="U53" s="185"/>
      <c r="V53" s="185"/>
      <c r="W53" s="185"/>
      <c r="X53" s="185"/>
      <c r="Y53" s="185"/>
      <c r="Z53" s="185"/>
      <c r="AA53" s="185"/>
      <c r="AB53" s="185"/>
      <c r="AC53" s="185"/>
      <c r="AD53" s="185"/>
      <c r="AE53" s="185"/>
      <c r="AF53" s="185"/>
      <c r="AG53" s="185"/>
      <c r="AH53" s="185"/>
      <c r="AI53" s="185"/>
      <c r="AJ53" s="185"/>
      <c r="AK53" s="185"/>
      <c r="AL53" s="185"/>
      <c r="AM53" s="185"/>
      <c r="AN53" s="185"/>
      <c r="AO53" s="185"/>
      <c r="AP53" s="185"/>
      <c r="AQ53" s="185"/>
      <c r="AR53" s="185"/>
      <c r="AS53" s="185"/>
    </row>
    <row r="54" spans="2:45" ht="15.6">
      <c r="B54" s="210"/>
      <c r="C54" s="210"/>
      <c r="D54" s="185"/>
      <c r="E54" s="185"/>
      <c r="F54" s="210"/>
      <c r="G54" s="210"/>
      <c r="H54" s="223"/>
      <c r="I54" s="185"/>
      <c r="J54" s="185"/>
      <c r="K54" s="185"/>
      <c r="L54" s="185"/>
      <c r="M54" s="185"/>
      <c r="N54" s="185"/>
      <c r="O54" s="185"/>
      <c r="P54" s="185"/>
      <c r="Q54" s="185"/>
      <c r="R54" s="185"/>
      <c r="S54" s="210"/>
      <c r="T54" s="210"/>
      <c r="U54" s="185"/>
      <c r="V54" s="185"/>
      <c r="W54" s="185"/>
      <c r="X54" s="185"/>
      <c r="Y54" s="185"/>
      <c r="Z54" s="185"/>
      <c r="AA54" s="185"/>
      <c r="AB54" s="185"/>
      <c r="AC54" s="185"/>
      <c r="AD54" s="185"/>
      <c r="AE54" s="185"/>
      <c r="AF54" s="185"/>
      <c r="AG54" s="185"/>
      <c r="AH54" s="185"/>
      <c r="AI54" s="185"/>
      <c r="AJ54" s="185"/>
      <c r="AK54" s="185"/>
      <c r="AL54" s="185"/>
      <c r="AM54" s="185"/>
      <c r="AN54" s="185"/>
      <c r="AO54" s="185"/>
      <c r="AP54" s="185"/>
      <c r="AQ54" s="185"/>
      <c r="AR54" s="185"/>
      <c r="AS54" s="185"/>
    </row>
    <row r="55" spans="2:45" ht="15.6">
      <c r="B55" s="210"/>
      <c r="C55" s="210"/>
      <c r="D55" s="185"/>
      <c r="E55" s="185"/>
      <c r="F55" s="210"/>
      <c r="G55" s="210"/>
      <c r="H55" s="223"/>
      <c r="I55" s="185"/>
      <c r="J55" s="185"/>
      <c r="K55" s="185"/>
      <c r="L55" s="185"/>
      <c r="M55" s="185"/>
      <c r="N55" s="185"/>
      <c r="O55" s="185"/>
      <c r="P55" s="185"/>
      <c r="Q55" s="185"/>
      <c r="R55" s="185"/>
      <c r="S55" s="210"/>
      <c r="T55" s="210"/>
      <c r="U55" s="185"/>
      <c r="V55" s="185"/>
      <c r="W55" s="185"/>
      <c r="X55" s="185"/>
      <c r="Y55" s="185"/>
      <c r="Z55" s="185"/>
      <c r="AA55" s="185"/>
      <c r="AB55" s="185"/>
      <c r="AC55" s="185"/>
      <c r="AD55" s="185"/>
      <c r="AE55" s="185"/>
      <c r="AF55" s="185"/>
      <c r="AG55" s="185"/>
      <c r="AH55" s="185"/>
      <c r="AI55" s="185"/>
      <c r="AJ55" s="185"/>
      <c r="AK55" s="185"/>
      <c r="AL55" s="185"/>
      <c r="AM55" s="185"/>
      <c r="AN55" s="185"/>
      <c r="AO55" s="185"/>
      <c r="AP55" s="185"/>
      <c r="AQ55" s="185"/>
      <c r="AR55" s="185"/>
      <c r="AS55" s="185"/>
    </row>
    <row r="56" spans="2:45" ht="15.6">
      <c r="B56" s="210"/>
      <c r="C56" s="210"/>
      <c r="D56" s="185"/>
      <c r="E56" s="185"/>
      <c r="F56" s="210"/>
      <c r="G56" s="210"/>
      <c r="H56" s="223"/>
      <c r="I56" s="185"/>
      <c r="J56" s="185"/>
      <c r="K56" s="185"/>
      <c r="L56" s="185"/>
      <c r="M56" s="185"/>
      <c r="N56" s="185"/>
      <c r="O56" s="185"/>
      <c r="P56" s="185"/>
      <c r="Q56" s="185"/>
      <c r="R56" s="185"/>
      <c r="S56" s="210"/>
      <c r="T56" s="210"/>
      <c r="U56" s="185"/>
      <c r="V56" s="185"/>
      <c r="W56" s="185"/>
      <c r="X56" s="185"/>
      <c r="Y56" s="185"/>
      <c r="Z56" s="185"/>
      <c r="AA56" s="185"/>
      <c r="AB56" s="185"/>
      <c r="AC56" s="185"/>
      <c r="AD56" s="185"/>
      <c r="AE56" s="185"/>
      <c r="AF56" s="185"/>
      <c r="AG56" s="185"/>
      <c r="AH56" s="185"/>
      <c r="AI56" s="185"/>
      <c r="AJ56" s="185"/>
      <c r="AK56" s="185"/>
      <c r="AL56" s="185"/>
      <c r="AM56" s="185"/>
      <c r="AN56" s="185"/>
      <c r="AO56" s="185"/>
      <c r="AP56" s="185"/>
      <c r="AQ56" s="185"/>
      <c r="AR56" s="185"/>
      <c r="AS56" s="185"/>
    </row>
    <row r="57" spans="2:45" ht="15.6">
      <c r="B57" s="210"/>
      <c r="C57" s="210"/>
      <c r="D57" s="185"/>
      <c r="E57" s="185"/>
      <c r="F57" s="210"/>
      <c r="G57" s="210"/>
      <c r="H57" s="223"/>
      <c r="I57" s="185"/>
      <c r="J57" s="185"/>
      <c r="K57" s="185"/>
      <c r="L57" s="185"/>
      <c r="M57" s="185"/>
      <c r="N57" s="185"/>
      <c r="O57" s="185"/>
      <c r="P57" s="185"/>
      <c r="Q57" s="185"/>
      <c r="R57" s="185"/>
      <c r="S57" s="210"/>
      <c r="T57" s="210"/>
      <c r="U57" s="185"/>
      <c r="V57" s="185"/>
      <c r="W57" s="185"/>
      <c r="X57" s="185"/>
      <c r="Y57" s="185"/>
      <c r="Z57" s="185"/>
      <c r="AA57" s="185"/>
      <c r="AB57" s="185"/>
      <c r="AC57" s="185"/>
      <c r="AD57" s="185"/>
      <c r="AE57" s="185"/>
      <c r="AF57" s="185"/>
      <c r="AG57" s="185"/>
      <c r="AH57" s="185"/>
      <c r="AI57" s="185"/>
      <c r="AJ57" s="185"/>
      <c r="AK57" s="185"/>
      <c r="AL57" s="185"/>
      <c r="AM57" s="185"/>
      <c r="AN57" s="185"/>
      <c r="AO57" s="185"/>
      <c r="AP57" s="185"/>
      <c r="AQ57" s="185"/>
      <c r="AR57" s="185"/>
      <c r="AS57" s="185"/>
    </row>
    <row r="58" spans="2:45" ht="15.6">
      <c r="B58" s="210"/>
      <c r="C58" s="210"/>
      <c r="D58" s="185"/>
      <c r="E58" s="185"/>
      <c r="F58" s="210"/>
      <c r="G58" s="210"/>
      <c r="H58" s="223"/>
      <c r="I58" s="185"/>
      <c r="J58" s="185"/>
      <c r="K58" s="185"/>
      <c r="L58" s="185"/>
      <c r="M58" s="185"/>
      <c r="N58" s="185"/>
      <c r="O58" s="185"/>
      <c r="P58" s="185"/>
      <c r="Q58" s="185"/>
      <c r="R58" s="185"/>
      <c r="S58" s="210"/>
      <c r="T58" s="210"/>
      <c r="U58" s="185"/>
      <c r="V58" s="185"/>
      <c r="W58" s="185"/>
      <c r="X58" s="185"/>
      <c r="Y58" s="185"/>
      <c r="Z58" s="185"/>
      <c r="AA58" s="185"/>
      <c r="AB58" s="185"/>
      <c r="AC58" s="185"/>
      <c r="AD58" s="185"/>
      <c r="AE58" s="185"/>
      <c r="AF58" s="185"/>
      <c r="AG58" s="185"/>
      <c r="AH58" s="185"/>
      <c r="AI58" s="185"/>
      <c r="AJ58" s="185"/>
      <c r="AK58" s="185"/>
      <c r="AL58" s="185"/>
      <c r="AM58" s="185"/>
      <c r="AN58" s="185"/>
      <c r="AO58" s="185"/>
      <c r="AP58" s="185"/>
      <c r="AQ58" s="185"/>
      <c r="AR58" s="185"/>
      <c r="AS58" s="185"/>
    </row>
    <row r="59" spans="2:45" ht="15.6">
      <c r="B59" s="210"/>
      <c r="C59" s="210"/>
      <c r="D59" s="185"/>
      <c r="E59" s="185"/>
      <c r="F59" s="210"/>
      <c r="G59" s="210"/>
      <c r="H59" s="223"/>
      <c r="I59" s="185"/>
      <c r="J59" s="185"/>
      <c r="K59" s="185"/>
      <c r="L59" s="185"/>
      <c r="M59" s="185"/>
      <c r="N59" s="185"/>
      <c r="O59" s="185"/>
      <c r="P59" s="185"/>
      <c r="Q59" s="185"/>
      <c r="R59" s="185"/>
      <c r="S59" s="210"/>
      <c r="T59" s="210"/>
      <c r="U59" s="185"/>
      <c r="V59" s="185"/>
      <c r="W59" s="185"/>
      <c r="X59" s="185"/>
      <c r="Y59" s="185"/>
      <c r="Z59" s="185"/>
      <c r="AA59" s="185"/>
      <c r="AB59" s="185"/>
      <c r="AC59" s="185"/>
      <c r="AD59" s="185"/>
      <c r="AE59" s="185"/>
      <c r="AF59" s="185"/>
      <c r="AG59" s="185"/>
      <c r="AH59" s="185"/>
      <c r="AI59" s="185"/>
      <c r="AJ59" s="185"/>
      <c r="AK59" s="185"/>
      <c r="AL59" s="185"/>
      <c r="AM59" s="185"/>
      <c r="AN59" s="185"/>
      <c r="AO59" s="185"/>
      <c r="AP59" s="185"/>
      <c r="AQ59" s="185"/>
      <c r="AR59" s="185"/>
      <c r="AS59" s="185"/>
    </row>
    <row r="60" spans="2:45" ht="15.6">
      <c r="B60" s="210"/>
      <c r="C60" s="210"/>
      <c r="D60" s="185"/>
      <c r="E60" s="185"/>
      <c r="F60" s="210"/>
      <c r="G60" s="210"/>
      <c r="H60" s="223"/>
      <c r="I60" s="185"/>
      <c r="J60" s="185"/>
      <c r="K60" s="185"/>
      <c r="L60" s="185"/>
      <c r="M60" s="185"/>
      <c r="N60" s="185"/>
      <c r="O60" s="185"/>
      <c r="P60" s="185"/>
      <c r="Q60" s="185"/>
      <c r="R60" s="185"/>
      <c r="S60" s="210"/>
      <c r="T60" s="210"/>
      <c r="U60" s="185"/>
      <c r="V60" s="185"/>
      <c r="W60" s="185"/>
      <c r="X60" s="185"/>
      <c r="Y60" s="185"/>
      <c r="Z60" s="185"/>
      <c r="AA60" s="185"/>
      <c r="AB60" s="185"/>
      <c r="AC60" s="185"/>
      <c r="AD60" s="185"/>
      <c r="AE60" s="185"/>
      <c r="AF60" s="185"/>
      <c r="AG60" s="185"/>
      <c r="AH60" s="185"/>
      <c r="AI60" s="185"/>
      <c r="AJ60" s="185"/>
      <c r="AK60" s="185"/>
      <c r="AL60" s="185"/>
      <c r="AM60" s="185"/>
      <c r="AN60" s="185"/>
      <c r="AO60" s="185"/>
      <c r="AP60" s="185"/>
      <c r="AQ60" s="185"/>
      <c r="AR60" s="185"/>
      <c r="AS60" s="185"/>
    </row>
    <row r="61" spans="2:45" ht="15.6">
      <c r="B61" s="210"/>
      <c r="C61" s="210"/>
      <c r="D61" s="185"/>
      <c r="E61" s="185"/>
      <c r="F61" s="210"/>
      <c r="G61" s="210"/>
      <c r="H61" s="223"/>
      <c r="I61" s="185"/>
      <c r="J61" s="185"/>
      <c r="K61" s="185"/>
      <c r="L61" s="185"/>
      <c r="M61" s="185"/>
      <c r="N61" s="185"/>
      <c r="O61" s="185"/>
      <c r="P61" s="185"/>
      <c r="Q61" s="185"/>
      <c r="R61" s="185"/>
      <c r="S61" s="210"/>
      <c r="T61" s="210"/>
      <c r="U61" s="185"/>
      <c r="V61" s="185"/>
      <c r="W61" s="185"/>
      <c r="X61" s="185"/>
      <c r="Y61" s="185"/>
      <c r="Z61" s="185"/>
      <c r="AA61" s="185"/>
      <c r="AB61" s="185"/>
      <c r="AC61" s="185"/>
      <c r="AD61" s="185"/>
      <c r="AE61" s="185"/>
      <c r="AF61" s="185"/>
      <c r="AG61" s="185"/>
      <c r="AH61" s="185"/>
      <c r="AI61" s="185"/>
      <c r="AJ61" s="185"/>
      <c r="AK61" s="185"/>
      <c r="AL61" s="185"/>
      <c r="AM61" s="185"/>
      <c r="AN61" s="185"/>
      <c r="AO61" s="185"/>
      <c r="AP61" s="185"/>
      <c r="AQ61" s="185"/>
      <c r="AR61" s="185"/>
      <c r="AS61" s="185"/>
    </row>
    <row r="62" spans="2:45" ht="15.6">
      <c r="B62" s="210"/>
      <c r="C62" s="210"/>
      <c r="D62" s="185"/>
      <c r="E62" s="185"/>
      <c r="F62" s="210"/>
      <c r="G62" s="210"/>
      <c r="H62" s="223"/>
      <c r="I62" s="185"/>
      <c r="J62" s="185"/>
      <c r="K62" s="185"/>
      <c r="L62" s="185"/>
      <c r="M62" s="185"/>
      <c r="N62" s="185"/>
      <c r="O62" s="185"/>
      <c r="P62" s="185"/>
      <c r="Q62" s="185"/>
      <c r="R62" s="185"/>
      <c r="S62" s="210"/>
      <c r="T62" s="210"/>
      <c r="U62" s="185"/>
      <c r="V62" s="185"/>
      <c r="W62" s="185"/>
      <c r="X62" s="185"/>
      <c r="Y62" s="185"/>
      <c r="Z62" s="185"/>
      <c r="AA62" s="185"/>
      <c r="AB62" s="185"/>
      <c r="AC62" s="185"/>
      <c r="AD62" s="185"/>
      <c r="AE62" s="185"/>
      <c r="AF62" s="185"/>
      <c r="AG62" s="185"/>
      <c r="AH62" s="185"/>
      <c r="AI62" s="185"/>
      <c r="AJ62" s="185"/>
      <c r="AK62" s="185"/>
      <c r="AL62" s="185"/>
      <c r="AM62" s="185"/>
      <c r="AN62" s="185"/>
      <c r="AO62" s="185"/>
      <c r="AP62" s="185"/>
      <c r="AQ62" s="185"/>
      <c r="AR62" s="185"/>
      <c r="AS62" s="185"/>
    </row>
    <row r="63" spans="2:45" ht="15.6">
      <c r="B63" s="210"/>
      <c r="C63" s="210"/>
      <c r="D63" s="185"/>
      <c r="E63" s="185"/>
      <c r="F63" s="210"/>
      <c r="G63" s="210"/>
      <c r="H63" s="223"/>
      <c r="I63" s="185"/>
      <c r="J63" s="185"/>
      <c r="K63" s="185"/>
      <c r="L63" s="185"/>
      <c r="M63" s="185"/>
      <c r="N63" s="185"/>
      <c r="O63" s="185"/>
      <c r="P63" s="185"/>
      <c r="Q63" s="185"/>
      <c r="R63" s="185"/>
      <c r="S63" s="210"/>
      <c r="T63" s="210"/>
      <c r="U63" s="185"/>
      <c r="V63" s="185"/>
      <c r="W63" s="185"/>
      <c r="X63" s="185"/>
      <c r="Y63" s="185"/>
      <c r="Z63" s="185"/>
      <c r="AA63" s="185"/>
      <c r="AB63" s="185"/>
      <c r="AC63" s="185"/>
      <c r="AD63" s="185"/>
      <c r="AE63" s="185"/>
      <c r="AF63" s="185"/>
      <c r="AG63" s="185"/>
      <c r="AH63" s="185"/>
      <c r="AI63" s="185"/>
      <c r="AJ63" s="185"/>
      <c r="AK63" s="185"/>
      <c r="AL63" s="185"/>
      <c r="AM63" s="185"/>
      <c r="AN63" s="185"/>
      <c r="AO63" s="185"/>
      <c r="AP63" s="185"/>
      <c r="AQ63" s="185"/>
      <c r="AR63" s="185"/>
      <c r="AS63" s="185"/>
    </row>
    <row r="64" spans="2:45" ht="15.6">
      <c r="B64" s="210"/>
      <c r="C64" s="210"/>
      <c r="D64" s="185"/>
      <c r="E64" s="185"/>
      <c r="F64" s="210"/>
      <c r="G64" s="210"/>
      <c r="H64" s="223"/>
      <c r="I64" s="185"/>
      <c r="J64" s="185"/>
      <c r="K64" s="185"/>
      <c r="L64" s="185"/>
      <c r="M64" s="185"/>
      <c r="N64" s="185"/>
      <c r="O64" s="185"/>
      <c r="P64" s="185"/>
      <c r="Q64" s="185"/>
      <c r="R64" s="185"/>
      <c r="S64" s="210"/>
      <c r="T64" s="210"/>
      <c r="U64" s="185"/>
      <c r="V64" s="185"/>
      <c r="W64" s="185"/>
      <c r="X64" s="185"/>
      <c r="Y64" s="185"/>
      <c r="Z64" s="185"/>
      <c r="AA64" s="185"/>
      <c r="AB64" s="185"/>
      <c r="AC64" s="185"/>
      <c r="AD64" s="185"/>
      <c r="AE64" s="185"/>
      <c r="AF64" s="185"/>
      <c r="AG64" s="185"/>
      <c r="AH64" s="185"/>
      <c r="AI64" s="185"/>
      <c r="AJ64" s="185"/>
      <c r="AK64" s="185"/>
      <c r="AL64" s="185"/>
      <c r="AM64" s="185"/>
      <c r="AN64" s="185"/>
      <c r="AO64" s="185"/>
      <c r="AP64" s="185"/>
      <c r="AQ64" s="185"/>
      <c r="AR64" s="185"/>
      <c r="AS64" s="185"/>
    </row>
    <row r="65" spans="2:45" ht="15.6">
      <c r="B65" s="210"/>
      <c r="C65" s="210"/>
      <c r="D65" s="185"/>
      <c r="E65" s="185"/>
      <c r="F65" s="210"/>
      <c r="G65" s="210"/>
      <c r="H65" s="223"/>
      <c r="I65" s="185"/>
      <c r="J65" s="185"/>
      <c r="K65" s="185"/>
      <c r="L65" s="185"/>
      <c r="M65" s="185"/>
      <c r="N65" s="185"/>
      <c r="O65" s="185"/>
      <c r="P65" s="185"/>
      <c r="Q65" s="185"/>
      <c r="R65" s="185"/>
      <c r="S65" s="210"/>
      <c r="T65" s="210"/>
      <c r="U65" s="185"/>
      <c r="V65" s="185"/>
      <c r="W65" s="185"/>
      <c r="X65" s="185"/>
      <c r="Y65" s="185"/>
      <c r="Z65" s="185"/>
      <c r="AA65" s="185"/>
      <c r="AB65" s="185"/>
      <c r="AC65" s="185"/>
      <c r="AD65" s="185"/>
      <c r="AE65" s="185"/>
      <c r="AF65" s="185"/>
      <c r="AG65" s="185"/>
      <c r="AH65" s="185"/>
      <c r="AI65" s="185"/>
      <c r="AJ65" s="185"/>
      <c r="AK65" s="185"/>
      <c r="AL65" s="185"/>
      <c r="AM65" s="185"/>
      <c r="AN65" s="185"/>
      <c r="AO65" s="185"/>
      <c r="AP65" s="185"/>
      <c r="AQ65" s="185"/>
      <c r="AR65" s="185"/>
      <c r="AS65" s="185"/>
    </row>
    <row r="66" spans="2:45" ht="15.6">
      <c r="B66" s="210"/>
      <c r="C66" s="210"/>
      <c r="D66" s="185"/>
      <c r="E66" s="185"/>
      <c r="F66" s="210"/>
      <c r="G66" s="210"/>
      <c r="H66" s="223"/>
      <c r="I66" s="185"/>
      <c r="J66" s="185"/>
      <c r="K66" s="185"/>
      <c r="L66" s="185"/>
      <c r="M66" s="185"/>
      <c r="N66" s="185"/>
      <c r="O66" s="185"/>
      <c r="P66" s="185"/>
      <c r="Q66" s="185"/>
      <c r="R66" s="185"/>
      <c r="S66" s="210"/>
      <c r="T66" s="210"/>
      <c r="U66" s="185"/>
      <c r="V66" s="185"/>
      <c r="W66" s="185"/>
      <c r="X66" s="185"/>
      <c r="Y66" s="185"/>
      <c r="Z66" s="185"/>
      <c r="AA66" s="185"/>
      <c r="AB66" s="185"/>
      <c r="AC66" s="185"/>
      <c r="AD66" s="185"/>
      <c r="AE66" s="185"/>
      <c r="AF66" s="185"/>
      <c r="AG66" s="185"/>
      <c r="AH66" s="185"/>
      <c r="AI66" s="185"/>
      <c r="AJ66" s="185"/>
      <c r="AK66" s="185"/>
      <c r="AL66" s="185"/>
      <c r="AM66" s="185"/>
      <c r="AN66" s="185"/>
      <c r="AO66" s="185"/>
      <c r="AP66" s="185"/>
      <c r="AQ66" s="185"/>
      <c r="AR66" s="185"/>
      <c r="AS66" s="185"/>
    </row>
    <row r="67" spans="2:45" ht="15.6">
      <c r="B67" s="210"/>
      <c r="C67" s="210"/>
      <c r="D67" s="185"/>
      <c r="E67" s="185"/>
      <c r="F67" s="210"/>
      <c r="G67" s="210"/>
      <c r="H67" s="223"/>
      <c r="I67" s="185"/>
      <c r="J67" s="185"/>
      <c r="K67" s="185"/>
      <c r="L67" s="185"/>
      <c r="M67" s="185"/>
      <c r="N67" s="185"/>
      <c r="O67" s="185"/>
      <c r="P67" s="185"/>
      <c r="Q67" s="185"/>
      <c r="R67" s="185"/>
      <c r="S67" s="210"/>
      <c r="T67" s="210"/>
      <c r="U67" s="185"/>
      <c r="V67" s="185"/>
      <c r="W67" s="185"/>
      <c r="X67" s="185"/>
      <c r="Y67" s="185"/>
      <c r="Z67" s="185"/>
      <c r="AA67" s="185"/>
      <c r="AB67" s="185"/>
      <c r="AC67" s="185"/>
      <c r="AD67" s="185"/>
      <c r="AE67" s="185"/>
      <c r="AF67" s="185"/>
      <c r="AG67" s="185"/>
      <c r="AH67" s="185"/>
      <c r="AI67" s="185"/>
      <c r="AJ67" s="185"/>
      <c r="AK67" s="185"/>
      <c r="AL67" s="185"/>
      <c r="AM67" s="185"/>
      <c r="AN67" s="185"/>
      <c r="AO67" s="185"/>
      <c r="AP67" s="185"/>
      <c r="AQ67" s="185"/>
      <c r="AR67" s="185"/>
      <c r="AS67" s="185"/>
    </row>
    <row r="68" spans="2:45" ht="15.6">
      <c r="B68" s="210"/>
      <c r="C68" s="210"/>
      <c r="D68" s="185"/>
      <c r="E68" s="185"/>
      <c r="F68" s="210"/>
      <c r="G68" s="210"/>
      <c r="H68" s="223"/>
      <c r="I68" s="185"/>
      <c r="J68" s="185"/>
      <c r="K68" s="185"/>
      <c r="L68" s="185"/>
      <c r="M68" s="185"/>
      <c r="N68" s="185"/>
      <c r="O68" s="185"/>
      <c r="P68" s="185"/>
      <c r="Q68" s="185"/>
      <c r="R68" s="185"/>
      <c r="S68" s="210"/>
      <c r="T68" s="210"/>
      <c r="U68" s="185"/>
      <c r="V68" s="185"/>
      <c r="W68" s="185"/>
      <c r="X68" s="185"/>
      <c r="Y68" s="185"/>
      <c r="Z68" s="185"/>
      <c r="AA68" s="185"/>
      <c r="AB68" s="185"/>
      <c r="AC68" s="185"/>
      <c r="AD68" s="185"/>
      <c r="AE68" s="185"/>
      <c r="AF68" s="185"/>
      <c r="AG68" s="185"/>
      <c r="AH68" s="185"/>
      <c r="AI68" s="185"/>
      <c r="AJ68" s="185"/>
      <c r="AK68" s="185"/>
      <c r="AL68" s="185"/>
      <c r="AM68" s="185"/>
      <c r="AN68" s="185"/>
      <c r="AO68" s="185"/>
      <c r="AP68" s="185"/>
      <c r="AQ68" s="185"/>
      <c r="AR68" s="185"/>
      <c r="AS68" s="185"/>
    </row>
    <row r="69" spans="2:45" ht="15.6">
      <c r="B69" s="210"/>
      <c r="C69" s="210"/>
      <c r="D69" s="185"/>
      <c r="E69" s="185"/>
      <c r="F69" s="210"/>
      <c r="G69" s="210"/>
      <c r="H69" s="223"/>
      <c r="I69" s="185"/>
      <c r="J69" s="185"/>
      <c r="K69" s="185"/>
      <c r="L69" s="185"/>
      <c r="M69" s="185"/>
      <c r="N69" s="185"/>
      <c r="O69" s="185"/>
      <c r="P69" s="185"/>
      <c r="Q69" s="185"/>
      <c r="R69" s="185"/>
      <c r="S69" s="210"/>
      <c r="T69" s="210"/>
      <c r="U69" s="185"/>
      <c r="V69" s="185"/>
      <c r="W69" s="185"/>
      <c r="X69" s="185"/>
      <c r="Y69" s="185"/>
      <c r="Z69" s="185"/>
      <c r="AA69" s="185"/>
      <c r="AB69" s="185"/>
      <c r="AC69" s="185"/>
      <c r="AD69" s="185"/>
      <c r="AE69" s="185"/>
      <c r="AF69" s="185"/>
      <c r="AG69" s="185"/>
      <c r="AH69" s="185"/>
      <c r="AI69" s="185"/>
      <c r="AJ69" s="185"/>
      <c r="AK69" s="185"/>
      <c r="AL69" s="185"/>
      <c r="AM69" s="185"/>
      <c r="AN69" s="185"/>
      <c r="AO69" s="185"/>
      <c r="AP69" s="185"/>
      <c r="AQ69" s="185"/>
      <c r="AR69" s="185"/>
      <c r="AS69" s="185"/>
    </row>
    <row r="70" spans="2:45" ht="15.6">
      <c r="B70" s="210"/>
      <c r="C70" s="210"/>
      <c r="D70" s="185"/>
      <c r="E70" s="185"/>
      <c r="F70" s="210"/>
      <c r="G70" s="210"/>
      <c r="H70" s="223"/>
      <c r="I70" s="185"/>
      <c r="J70" s="185"/>
      <c r="K70" s="185"/>
      <c r="L70" s="185"/>
      <c r="M70" s="185"/>
      <c r="N70" s="185"/>
      <c r="O70" s="185"/>
      <c r="P70" s="185"/>
      <c r="Q70" s="185"/>
      <c r="R70" s="185"/>
      <c r="S70" s="210"/>
      <c r="T70" s="210"/>
      <c r="U70" s="185"/>
      <c r="V70" s="185"/>
      <c r="W70" s="185"/>
      <c r="X70" s="185"/>
      <c r="Y70" s="185"/>
      <c r="Z70" s="185"/>
      <c r="AA70" s="185"/>
      <c r="AB70" s="185"/>
      <c r="AC70" s="185"/>
      <c r="AD70" s="185"/>
      <c r="AE70" s="185"/>
      <c r="AF70" s="185"/>
      <c r="AG70" s="185"/>
      <c r="AH70" s="185"/>
      <c r="AI70" s="185"/>
      <c r="AJ70" s="185"/>
      <c r="AK70" s="185"/>
      <c r="AL70" s="185"/>
      <c r="AM70" s="185"/>
      <c r="AN70" s="185"/>
      <c r="AO70" s="185"/>
      <c r="AP70" s="185"/>
      <c r="AQ70" s="185"/>
      <c r="AR70" s="185"/>
      <c r="AS70" s="185"/>
    </row>
    <row r="71" spans="2:45" ht="15.6">
      <c r="B71" s="211"/>
      <c r="C71" s="211"/>
      <c r="D71" s="190"/>
      <c r="E71" s="190"/>
      <c r="F71" s="211"/>
      <c r="G71" s="211"/>
      <c r="H71" s="224"/>
      <c r="I71" s="185"/>
      <c r="J71" s="185"/>
      <c r="K71" s="185"/>
      <c r="L71" s="185"/>
      <c r="M71" s="185"/>
      <c r="N71" s="185"/>
      <c r="O71" s="185"/>
      <c r="P71" s="185"/>
      <c r="Q71" s="185"/>
      <c r="R71" s="185"/>
      <c r="S71" s="211"/>
      <c r="T71" s="211"/>
      <c r="U71" s="185"/>
      <c r="V71" s="185"/>
      <c r="W71" s="185"/>
      <c r="X71" s="185"/>
      <c r="Y71" s="185"/>
      <c r="Z71" s="185"/>
      <c r="AA71" s="185"/>
      <c r="AB71" s="185"/>
      <c r="AC71" s="185"/>
      <c r="AD71" s="185"/>
      <c r="AE71" s="185"/>
      <c r="AF71" s="185"/>
      <c r="AG71" s="185"/>
      <c r="AH71" s="185"/>
      <c r="AI71" s="185"/>
      <c r="AJ71" s="185"/>
      <c r="AK71" s="185"/>
      <c r="AL71" s="185"/>
      <c r="AM71" s="185"/>
      <c r="AN71" s="185"/>
      <c r="AO71" s="185"/>
      <c r="AP71" s="185"/>
      <c r="AQ71" s="185"/>
      <c r="AR71" s="185"/>
      <c r="AS71" s="185"/>
    </row>
    <row r="72" spans="2:45" ht="15.6">
      <c r="B72" s="211"/>
      <c r="C72" s="211"/>
      <c r="D72" s="190"/>
      <c r="E72" s="190"/>
      <c r="F72" s="211"/>
      <c r="G72" s="211"/>
      <c r="H72" s="224"/>
      <c r="I72" s="185"/>
      <c r="J72" s="185"/>
      <c r="K72" s="185"/>
      <c r="L72" s="185"/>
      <c r="M72" s="185"/>
      <c r="N72" s="185"/>
      <c r="O72" s="185"/>
      <c r="P72" s="185"/>
      <c r="Q72" s="185"/>
      <c r="R72" s="185"/>
      <c r="S72" s="211"/>
      <c r="T72" s="211"/>
      <c r="U72" s="185"/>
      <c r="V72" s="185"/>
      <c r="W72" s="185"/>
      <c r="X72" s="185"/>
      <c r="Y72" s="185"/>
      <c r="Z72" s="185"/>
      <c r="AA72" s="185"/>
      <c r="AB72" s="185"/>
      <c r="AC72" s="185"/>
      <c r="AD72" s="185"/>
      <c r="AE72" s="185"/>
      <c r="AF72" s="185"/>
      <c r="AG72" s="185"/>
      <c r="AH72" s="185"/>
      <c r="AI72" s="185"/>
      <c r="AJ72" s="185"/>
      <c r="AK72" s="185"/>
      <c r="AL72" s="185"/>
      <c r="AM72" s="185"/>
      <c r="AN72" s="185"/>
      <c r="AO72" s="185"/>
      <c r="AP72" s="185"/>
      <c r="AQ72" s="185"/>
      <c r="AR72" s="185"/>
      <c r="AS72" s="185"/>
    </row>
    <row r="73" spans="2:45" ht="15.6">
      <c r="B73" s="211"/>
      <c r="C73" s="211"/>
      <c r="D73" s="190"/>
      <c r="E73" s="190"/>
      <c r="F73" s="211"/>
      <c r="G73" s="211"/>
      <c r="H73" s="224"/>
      <c r="I73" s="185"/>
      <c r="J73" s="185"/>
      <c r="K73" s="185"/>
      <c r="L73" s="185"/>
      <c r="M73" s="185"/>
      <c r="N73" s="185"/>
      <c r="O73" s="185"/>
      <c r="P73" s="185"/>
      <c r="Q73" s="185"/>
      <c r="R73" s="185"/>
      <c r="S73" s="211"/>
      <c r="T73" s="211"/>
      <c r="U73" s="185"/>
      <c r="V73" s="185"/>
      <c r="W73" s="185"/>
      <c r="X73" s="185"/>
      <c r="Y73" s="185"/>
      <c r="Z73" s="185"/>
      <c r="AA73" s="185"/>
      <c r="AB73" s="185"/>
      <c r="AC73" s="185"/>
      <c r="AD73" s="185"/>
      <c r="AE73" s="185"/>
      <c r="AF73" s="185"/>
      <c r="AG73" s="185"/>
      <c r="AH73" s="185"/>
      <c r="AI73" s="185"/>
      <c r="AJ73" s="185"/>
      <c r="AK73" s="185"/>
      <c r="AL73" s="185"/>
      <c r="AM73" s="185"/>
      <c r="AN73" s="185"/>
      <c r="AO73" s="185"/>
      <c r="AP73" s="185"/>
      <c r="AQ73" s="185"/>
      <c r="AR73" s="185"/>
      <c r="AS73" s="185"/>
    </row>
    <row r="74" spans="2:45" ht="15.6">
      <c r="B74" s="211"/>
      <c r="C74" s="211"/>
      <c r="D74" s="190"/>
      <c r="E74" s="190"/>
      <c r="F74" s="211"/>
      <c r="G74" s="211"/>
      <c r="H74" s="224"/>
      <c r="I74" s="185"/>
      <c r="J74" s="185"/>
      <c r="K74" s="185"/>
      <c r="L74" s="185"/>
      <c r="M74" s="185"/>
      <c r="N74" s="185"/>
      <c r="O74" s="185"/>
      <c r="P74" s="185"/>
      <c r="Q74" s="185"/>
      <c r="R74" s="185"/>
      <c r="S74" s="211"/>
      <c r="T74" s="211"/>
      <c r="U74" s="185"/>
      <c r="V74" s="185"/>
      <c r="W74" s="185"/>
      <c r="X74" s="185"/>
      <c r="Y74" s="185"/>
      <c r="Z74" s="185"/>
      <c r="AA74" s="185"/>
      <c r="AB74" s="185"/>
      <c r="AC74" s="185"/>
      <c r="AD74" s="185"/>
      <c r="AE74" s="185"/>
      <c r="AF74" s="185"/>
      <c r="AG74" s="185"/>
      <c r="AH74" s="185"/>
      <c r="AI74" s="185"/>
      <c r="AJ74" s="185"/>
      <c r="AK74" s="185"/>
      <c r="AL74" s="185"/>
      <c r="AM74" s="185"/>
      <c r="AN74" s="185"/>
      <c r="AO74" s="185"/>
      <c r="AP74" s="185"/>
      <c r="AQ74" s="185"/>
      <c r="AR74" s="185"/>
      <c r="AS74" s="185"/>
    </row>
    <row r="75" spans="2:45" ht="15.6">
      <c r="B75" s="211"/>
      <c r="C75" s="211"/>
      <c r="D75" s="190"/>
      <c r="E75" s="190"/>
      <c r="F75" s="211"/>
      <c r="G75" s="211"/>
      <c r="H75" s="224"/>
      <c r="I75" s="185"/>
      <c r="J75" s="185"/>
      <c r="K75" s="185"/>
      <c r="L75" s="185"/>
      <c r="M75" s="185"/>
      <c r="N75" s="185"/>
      <c r="O75" s="185"/>
      <c r="P75" s="185"/>
      <c r="Q75" s="185"/>
      <c r="R75" s="185"/>
      <c r="S75" s="211"/>
      <c r="T75" s="211"/>
      <c r="U75" s="185"/>
      <c r="V75" s="185"/>
      <c r="W75" s="185"/>
      <c r="X75" s="185"/>
      <c r="Y75" s="185"/>
      <c r="Z75" s="185"/>
      <c r="AA75" s="185"/>
      <c r="AB75" s="185"/>
      <c r="AC75" s="185"/>
      <c r="AD75" s="185"/>
      <c r="AE75" s="185"/>
      <c r="AF75" s="185"/>
      <c r="AG75" s="185"/>
      <c r="AH75" s="185"/>
      <c r="AI75" s="185"/>
      <c r="AJ75" s="185"/>
      <c r="AK75" s="185"/>
      <c r="AL75" s="185"/>
      <c r="AM75" s="185"/>
      <c r="AN75" s="185"/>
      <c r="AO75" s="185"/>
      <c r="AP75" s="185"/>
      <c r="AQ75" s="185"/>
      <c r="AR75" s="185"/>
      <c r="AS75" s="185"/>
    </row>
    <row r="76" spans="2:45" ht="15.6">
      <c r="B76" s="211"/>
      <c r="C76" s="211"/>
      <c r="D76" s="190"/>
      <c r="E76" s="190"/>
      <c r="F76" s="211"/>
      <c r="G76" s="211"/>
      <c r="H76" s="224"/>
      <c r="I76" s="185"/>
      <c r="J76" s="185"/>
      <c r="K76" s="185"/>
      <c r="L76" s="185"/>
      <c r="M76" s="185"/>
      <c r="N76" s="185"/>
      <c r="O76" s="185"/>
      <c r="P76" s="185"/>
      <c r="Q76" s="185"/>
      <c r="R76" s="185"/>
      <c r="S76" s="211"/>
      <c r="T76" s="211"/>
      <c r="U76" s="185"/>
      <c r="V76" s="185"/>
      <c r="W76" s="185"/>
      <c r="X76" s="185"/>
      <c r="Y76" s="185"/>
      <c r="Z76" s="185"/>
      <c r="AA76" s="185"/>
      <c r="AB76" s="185"/>
      <c r="AC76" s="185"/>
      <c r="AD76" s="185"/>
      <c r="AE76" s="185"/>
      <c r="AF76" s="185"/>
      <c r="AG76" s="185"/>
      <c r="AH76" s="185"/>
      <c r="AI76" s="185"/>
      <c r="AJ76" s="185"/>
      <c r="AK76" s="185"/>
      <c r="AL76" s="185"/>
      <c r="AM76" s="185"/>
      <c r="AN76" s="185"/>
      <c r="AO76" s="185"/>
      <c r="AP76" s="185"/>
      <c r="AQ76" s="185"/>
      <c r="AR76" s="185"/>
      <c r="AS76" s="185"/>
    </row>
    <row r="77" spans="2:45" ht="16.2" thickBot="1">
      <c r="B77" s="328"/>
      <c r="C77" s="328"/>
      <c r="D77" s="329"/>
      <c r="E77" s="330"/>
      <c r="F77" s="328"/>
      <c r="G77" s="328"/>
      <c r="H77" s="331"/>
      <c r="I77" s="332"/>
      <c r="J77" s="332"/>
      <c r="K77" s="332"/>
      <c r="L77" s="332"/>
      <c r="M77" s="332"/>
      <c r="N77" s="332"/>
      <c r="O77" s="332"/>
      <c r="P77" s="332"/>
      <c r="Q77" s="332"/>
      <c r="R77" s="332"/>
      <c r="S77" s="328"/>
      <c r="T77" s="328"/>
      <c r="U77" s="333"/>
      <c r="V77" s="333"/>
      <c r="W77" s="333"/>
      <c r="X77" s="333"/>
      <c r="Y77" s="333"/>
      <c r="Z77" s="333"/>
      <c r="AA77" s="333"/>
      <c r="AB77" s="333"/>
      <c r="AC77" s="333"/>
      <c r="AD77" s="333"/>
      <c r="AE77" s="333"/>
      <c r="AF77" s="333"/>
      <c r="AG77" s="333"/>
      <c r="AH77" s="333"/>
      <c r="AI77" s="333"/>
      <c r="AJ77" s="333"/>
      <c r="AK77" s="333"/>
      <c r="AL77" s="333"/>
      <c r="AM77" s="333"/>
      <c r="AN77" s="333"/>
      <c r="AO77" s="333"/>
      <c r="AP77" s="333"/>
      <c r="AQ77" s="333"/>
      <c r="AR77" s="333"/>
      <c r="AS77" s="333"/>
    </row>
    <row r="78" spans="2:45" ht="19.95" customHeight="1" thickTop="1">
      <c r="B78" s="30" t="s">
        <v>10</v>
      </c>
      <c r="C78" s="31">
        <f>COUNTA(C47:C77)</f>
        <v>0</v>
      </c>
      <c r="S78" s="32"/>
      <c r="T78" s="33" t="s">
        <v>170</v>
      </c>
      <c r="U78" s="34">
        <f t="shared" ref="U78:AD78" si="1">COUNTIF(U47:U77, "■")</f>
        <v>0</v>
      </c>
      <c r="V78" s="34">
        <f t="shared" si="1"/>
        <v>0</v>
      </c>
      <c r="W78" s="34">
        <f t="shared" si="1"/>
        <v>0</v>
      </c>
      <c r="X78" s="34">
        <f t="shared" si="1"/>
        <v>0</v>
      </c>
      <c r="Y78" s="34">
        <f t="shared" si="1"/>
        <v>0</v>
      </c>
      <c r="Z78" s="34">
        <f t="shared" si="1"/>
        <v>0</v>
      </c>
      <c r="AA78" s="34">
        <f t="shared" si="1"/>
        <v>0</v>
      </c>
      <c r="AB78" s="34">
        <f t="shared" si="1"/>
        <v>0</v>
      </c>
      <c r="AC78" s="34">
        <f t="shared" si="1"/>
        <v>0</v>
      </c>
      <c r="AD78" s="34">
        <f t="shared" si="1"/>
        <v>0</v>
      </c>
      <c r="AE78" s="34">
        <f t="shared" ref="AE78:AN78" si="2">COUNTIF(AE47:AE77, "■")</f>
        <v>0</v>
      </c>
      <c r="AF78" s="34">
        <f t="shared" si="2"/>
        <v>0</v>
      </c>
      <c r="AG78" s="34">
        <f t="shared" si="2"/>
        <v>0</v>
      </c>
      <c r="AH78" s="34">
        <f t="shared" si="2"/>
        <v>0</v>
      </c>
      <c r="AI78" s="34">
        <f t="shared" si="2"/>
        <v>0</v>
      </c>
      <c r="AJ78" s="34">
        <f t="shared" si="2"/>
        <v>0</v>
      </c>
      <c r="AK78" s="34">
        <f t="shared" si="2"/>
        <v>0</v>
      </c>
      <c r="AL78" s="34">
        <f t="shared" si="2"/>
        <v>0</v>
      </c>
      <c r="AM78" s="34">
        <f t="shared" si="2"/>
        <v>0</v>
      </c>
      <c r="AN78" s="34">
        <f t="shared" si="2"/>
        <v>0</v>
      </c>
      <c r="AO78" s="34">
        <f t="shared" ref="AO78:AS78" si="3">COUNTIF(AO47:AO77, "■")</f>
        <v>0</v>
      </c>
      <c r="AP78" s="34">
        <f t="shared" si="3"/>
        <v>0</v>
      </c>
      <c r="AQ78" s="34">
        <f t="shared" si="3"/>
        <v>0</v>
      </c>
      <c r="AR78" s="34">
        <f t="shared" si="3"/>
        <v>0</v>
      </c>
      <c r="AS78" s="34">
        <f t="shared" si="3"/>
        <v>0</v>
      </c>
    </row>
    <row r="79" spans="2:45" ht="41.4" customHeight="1">
      <c r="B79" s="29" t="s">
        <v>7</v>
      </c>
      <c r="C79" s="372"/>
      <c r="D79" s="372"/>
      <c r="E79" s="372"/>
      <c r="F79" s="372"/>
      <c r="G79" s="372"/>
      <c r="H79" s="372"/>
      <c r="I79" s="372"/>
      <c r="J79" s="372"/>
      <c r="K79" s="372"/>
      <c r="L79" s="372"/>
      <c r="M79" s="372"/>
      <c r="N79" s="372"/>
      <c r="O79" s="372"/>
      <c r="P79" s="372"/>
      <c r="Q79" s="372"/>
      <c r="R79" s="372"/>
      <c r="S79" s="372"/>
      <c r="T79" s="372"/>
      <c r="U79" s="372"/>
      <c r="V79" s="372"/>
      <c r="W79" s="372"/>
      <c r="X79" s="372"/>
      <c r="Y79" s="372"/>
      <c r="Z79" s="372"/>
      <c r="AA79" s="372"/>
      <c r="AB79" s="372"/>
      <c r="AC79" s="372"/>
      <c r="AD79" s="372"/>
      <c r="AE79" s="303"/>
      <c r="AF79" s="303"/>
      <c r="AG79" s="303"/>
      <c r="AH79" s="303"/>
      <c r="AI79" s="303"/>
      <c r="AJ79" s="303"/>
      <c r="AK79" s="303"/>
      <c r="AL79" s="303"/>
      <c r="AM79" s="303"/>
      <c r="AN79" s="303"/>
      <c r="AO79" s="303"/>
      <c r="AP79" s="303"/>
      <c r="AQ79" s="303"/>
      <c r="AR79" s="303"/>
      <c r="AS79" s="303"/>
    </row>
    <row r="81" spans="2:45" ht="19.95" customHeight="1">
      <c r="B81" s="376" t="s">
        <v>15</v>
      </c>
      <c r="C81" s="376"/>
      <c r="D81" s="376"/>
      <c r="E81" s="376"/>
      <c r="F81" s="376"/>
      <c r="G81" s="376"/>
      <c r="H81" s="376"/>
      <c r="I81" s="376"/>
      <c r="J81" s="376"/>
      <c r="K81" s="376"/>
      <c r="L81" s="376"/>
      <c r="M81" s="376"/>
      <c r="N81" s="376"/>
      <c r="O81" s="376"/>
      <c r="P81" s="376"/>
      <c r="Q81" s="376"/>
      <c r="R81" s="376"/>
      <c r="S81" s="376"/>
      <c r="T81" s="376"/>
      <c r="U81" s="376"/>
      <c r="V81" s="376"/>
      <c r="W81" s="376"/>
      <c r="X81" s="376"/>
      <c r="Y81" s="376"/>
      <c r="Z81" s="376"/>
      <c r="AA81" s="376"/>
      <c r="AB81" s="376"/>
      <c r="AC81" s="376"/>
      <c r="AD81" s="376"/>
      <c r="AE81" s="307"/>
      <c r="AF81" s="307"/>
      <c r="AG81" s="307"/>
      <c r="AH81" s="307"/>
      <c r="AI81" s="307"/>
      <c r="AJ81" s="307"/>
      <c r="AK81" s="307"/>
      <c r="AL81" s="307"/>
      <c r="AM81" s="307"/>
      <c r="AN81" s="307"/>
      <c r="AO81" s="307"/>
      <c r="AP81" s="307"/>
      <c r="AQ81" s="307"/>
      <c r="AR81" s="307"/>
      <c r="AS81" s="307"/>
    </row>
    <row r="82" spans="2:45" ht="19.95" customHeight="1">
      <c r="B82" s="217"/>
      <c r="C82" s="218"/>
      <c r="D82" s="218"/>
      <c r="E82" s="218"/>
      <c r="F82" s="377" t="s">
        <v>144</v>
      </c>
      <c r="G82" s="219"/>
      <c r="H82" s="52"/>
      <c r="I82" s="370" t="s">
        <v>18</v>
      </c>
      <c r="J82" s="370"/>
      <c r="K82" s="370"/>
      <c r="L82" s="370"/>
      <c r="M82" s="370"/>
      <c r="N82" s="370"/>
      <c r="O82" s="370"/>
      <c r="P82" s="235"/>
      <c r="Q82" s="235"/>
      <c r="R82" s="235"/>
      <c r="S82" s="219"/>
      <c r="T82" s="219"/>
      <c r="U82" s="371" t="s">
        <v>159</v>
      </c>
      <c r="V82" s="371"/>
      <c r="W82" s="371"/>
      <c r="X82" s="371"/>
      <c r="Y82" s="371"/>
      <c r="Z82" s="371"/>
      <c r="AA82" s="371"/>
      <c r="AB82" s="371"/>
      <c r="AC82" s="371"/>
      <c r="AD82" s="371"/>
      <c r="AE82" s="371" t="s">
        <v>159</v>
      </c>
      <c r="AF82" s="371"/>
      <c r="AG82" s="371"/>
      <c r="AH82" s="371"/>
      <c r="AI82" s="371"/>
      <c r="AJ82" s="371"/>
      <c r="AK82" s="371"/>
      <c r="AL82" s="371"/>
      <c r="AM82" s="371"/>
      <c r="AN82" s="371"/>
      <c r="AO82" s="371" t="s">
        <v>159</v>
      </c>
      <c r="AP82" s="371"/>
      <c r="AQ82" s="371"/>
      <c r="AR82" s="371"/>
      <c r="AS82" s="371"/>
    </row>
    <row r="83" spans="2:45" ht="19.95" customHeight="1">
      <c r="B83" s="216" t="s">
        <v>0</v>
      </c>
      <c r="C83" s="216" t="s">
        <v>1</v>
      </c>
      <c r="D83" s="216" t="s">
        <v>2</v>
      </c>
      <c r="E83" s="216" t="s">
        <v>3</v>
      </c>
      <c r="F83" s="378"/>
      <c r="G83" s="216" t="s">
        <v>4</v>
      </c>
      <c r="H83" s="216" t="s">
        <v>9</v>
      </c>
      <c r="I83" s="36">
        <v>1</v>
      </c>
      <c r="J83" s="36">
        <v>2</v>
      </c>
      <c r="K83" s="36">
        <v>3</v>
      </c>
      <c r="L83" s="36">
        <v>4</v>
      </c>
      <c r="M83" s="36">
        <v>5</v>
      </c>
      <c r="N83" s="36">
        <v>6</v>
      </c>
      <c r="O83" s="36">
        <v>7</v>
      </c>
      <c r="P83" s="36">
        <v>8</v>
      </c>
      <c r="Q83" s="36">
        <v>9</v>
      </c>
      <c r="R83" s="36">
        <v>10</v>
      </c>
      <c r="S83" s="216" t="s">
        <v>5</v>
      </c>
      <c r="T83" s="216" t="s">
        <v>6</v>
      </c>
      <c r="U83" s="36" cm="1">
        <f t="array" ref="U83:AS83">TRANSPOSE('0. Informação geral'!E8:E32)</f>
        <v>1</v>
      </c>
      <c r="V83" s="36">
        <v>2</v>
      </c>
      <c r="W83" s="36">
        <v>3</v>
      </c>
      <c r="X83" s="36">
        <v>4</v>
      </c>
      <c r="Y83" s="36">
        <v>5</v>
      </c>
      <c r="Z83" s="36">
        <v>6</v>
      </c>
      <c r="AA83" s="36">
        <v>7</v>
      </c>
      <c r="AB83" s="36">
        <v>8</v>
      </c>
      <c r="AC83" s="36">
        <v>9</v>
      </c>
      <c r="AD83" s="36">
        <v>10</v>
      </c>
      <c r="AE83" s="36">
        <v>11</v>
      </c>
      <c r="AF83" s="36">
        <v>12</v>
      </c>
      <c r="AG83" s="36">
        <v>13</v>
      </c>
      <c r="AH83" s="36">
        <v>14</v>
      </c>
      <c r="AI83" s="36">
        <v>15</v>
      </c>
      <c r="AJ83" s="36">
        <v>16</v>
      </c>
      <c r="AK83" s="36">
        <v>17</v>
      </c>
      <c r="AL83" s="36">
        <v>18</v>
      </c>
      <c r="AM83" s="36">
        <v>19</v>
      </c>
      <c r="AN83" s="36">
        <v>20</v>
      </c>
      <c r="AO83" s="36">
        <v>21</v>
      </c>
      <c r="AP83" s="36">
        <v>22</v>
      </c>
      <c r="AQ83" s="36">
        <v>23</v>
      </c>
      <c r="AR83" s="36">
        <v>24</v>
      </c>
      <c r="AS83" s="36">
        <v>25</v>
      </c>
    </row>
    <row r="84" spans="2:45" ht="15.6">
      <c r="B84" s="206"/>
      <c r="C84" s="206"/>
      <c r="D84" s="191"/>
      <c r="E84" s="191"/>
      <c r="F84" s="206"/>
      <c r="G84" s="206"/>
      <c r="H84" s="225"/>
      <c r="I84" s="186"/>
      <c r="J84" s="186"/>
      <c r="K84" s="186"/>
      <c r="L84" s="186"/>
      <c r="M84" s="186"/>
      <c r="N84" s="186"/>
      <c r="O84" s="186"/>
      <c r="P84" s="186"/>
      <c r="Q84" s="186"/>
      <c r="R84" s="186"/>
      <c r="S84" s="206"/>
      <c r="T84" s="206"/>
      <c r="U84" s="186"/>
      <c r="V84" s="186"/>
      <c r="W84" s="186"/>
      <c r="X84" s="186"/>
      <c r="Y84" s="186"/>
      <c r="Z84" s="186"/>
      <c r="AA84" s="186"/>
      <c r="AB84" s="186"/>
      <c r="AC84" s="186"/>
      <c r="AD84" s="186"/>
      <c r="AE84" s="186"/>
      <c r="AF84" s="186"/>
      <c r="AG84" s="186"/>
      <c r="AH84" s="186"/>
      <c r="AI84" s="186"/>
      <c r="AJ84" s="186"/>
      <c r="AK84" s="186"/>
      <c r="AL84" s="186"/>
      <c r="AM84" s="186"/>
      <c r="AN84" s="186"/>
      <c r="AO84" s="186"/>
      <c r="AP84" s="186"/>
      <c r="AQ84" s="186"/>
      <c r="AR84" s="186"/>
      <c r="AS84" s="186"/>
    </row>
    <row r="85" spans="2:45" ht="15.6">
      <c r="B85" s="207"/>
      <c r="C85" s="206"/>
      <c r="D85" s="187"/>
      <c r="E85" s="187"/>
      <c r="F85" s="207"/>
      <c r="G85" s="207"/>
      <c r="H85" s="226"/>
      <c r="I85" s="187"/>
      <c r="J85" s="187"/>
      <c r="K85" s="187"/>
      <c r="L85" s="187"/>
      <c r="M85" s="187"/>
      <c r="N85" s="187"/>
      <c r="O85" s="187"/>
      <c r="P85" s="187"/>
      <c r="Q85" s="187"/>
      <c r="R85" s="187"/>
      <c r="S85" s="207"/>
      <c r="T85" s="207"/>
      <c r="U85" s="187"/>
      <c r="V85" s="187"/>
      <c r="W85" s="187"/>
      <c r="X85" s="187"/>
      <c r="Y85" s="187"/>
      <c r="Z85" s="187"/>
      <c r="AA85" s="187"/>
      <c r="AB85" s="187"/>
      <c r="AC85" s="187"/>
      <c r="AD85" s="187"/>
      <c r="AE85" s="187"/>
      <c r="AF85" s="187"/>
      <c r="AG85" s="187"/>
      <c r="AH85" s="187"/>
      <c r="AI85" s="187"/>
      <c r="AJ85" s="187"/>
      <c r="AK85" s="187"/>
      <c r="AL85" s="187"/>
      <c r="AM85" s="187"/>
      <c r="AN85" s="187"/>
      <c r="AO85" s="187"/>
      <c r="AP85" s="187"/>
      <c r="AQ85" s="187"/>
      <c r="AR85" s="187"/>
      <c r="AS85" s="187"/>
    </row>
    <row r="86" spans="2:45" ht="15.6">
      <c r="B86" s="207"/>
      <c r="C86" s="206"/>
      <c r="D86" s="187"/>
      <c r="E86" s="187"/>
      <c r="F86" s="207"/>
      <c r="G86" s="207"/>
      <c r="H86" s="226"/>
      <c r="I86" s="187"/>
      <c r="J86" s="187"/>
      <c r="K86" s="187"/>
      <c r="L86" s="187"/>
      <c r="M86" s="187"/>
      <c r="N86" s="187"/>
      <c r="O86" s="187"/>
      <c r="P86" s="187"/>
      <c r="Q86" s="187"/>
      <c r="R86" s="187"/>
      <c r="S86" s="207"/>
      <c r="T86" s="207"/>
      <c r="U86" s="187"/>
      <c r="V86" s="187"/>
      <c r="W86" s="187"/>
      <c r="X86" s="187"/>
      <c r="Y86" s="187"/>
      <c r="Z86" s="187"/>
      <c r="AA86" s="187"/>
      <c r="AB86" s="187"/>
      <c r="AC86" s="187"/>
      <c r="AD86" s="187"/>
      <c r="AE86" s="187"/>
      <c r="AF86" s="187"/>
      <c r="AG86" s="187"/>
      <c r="AH86" s="187"/>
      <c r="AI86" s="187"/>
      <c r="AJ86" s="187"/>
      <c r="AK86" s="187"/>
      <c r="AL86" s="187"/>
      <c r="AM86" s="187"/>
      <c r="AN86" s="187"/>
      <c r="AO86" s="187"/>
      <c r="AP86" s="187"/>
      <c r="AQ86" s="187"/>
      <c r="AR86" s="187"/>
      <c r="AS86" s="187"/>
    </row>
    <row r="87" spans="2:45" ht="15.6">
      <c r="B87" s="207"/>
      <c r="C87" s="207"/>
      <c r="D87" s="187"/>
      <c r="E87" s="187"/>
      <c r="F87" s="207"/>
      <c r="G87" s="207"/>
      <c r="H87" s="226"/>
      <c r="I87" s="187"/>
      <c r="J87" s="187"/>
      <c r="K87" s="187"/>
      <c r="L87" s="187"/>
      <c r="M87" s="187"/>
      <c r="N87" s="187"/>
      <c r="O87" s="187"/>
      <c r="P87" s="187"/>
      <c r="Q87" s="187"/>
      <c r="R87" s="187"/>
      <c r="S87" s="207"/>
      <c r="T87" s="207"/>
      <c r="U87" s="187"/>
      <c r="V87" s="187"/>
      <c r="W87" s="187"/>
      <c r="X87" s="187"/>
      <c r="Y87" s="187"/>
      <c r="Z87" s="187"/>
      <c r="AA87" s="187"/>
      <c r="AB87" s="187"/>
      <c r="AC87" s="187"/>
      <c r="AD87" s="187"/>
      <c r="AE87" s="187"/>
      <c r="AF87" s="187"/>
      <c r="AG87" s="187"/>
      <c r="AH87" s="187"/>
      <c r="AI87" s="187"/>
      <c r="AJ87" s="187"/>
      <c r="AK87" s="187"/>
      <c r="AL87" s="187"/>
      <c r="AM87" s="187"/>
      <c r="AN87" s="187"/>
      <c r="AO87" s="187"/>
      <c r="AP87" s="187"/>
      <c r="AQ87" s="187"/>
      <c r="AR87" s="187"/>
      <c r="AS87" s="187"/>
    </row>
    <row r="88" spans="2:45" ht="15.6">
      <c r="B88" s="207"/>
      <c r="C88" s="207"/>
      <c r="D88" s="187"/>
      <c r="E88" s="187"/>
      <c r="F88" s="207"/>
      <c r="G88" s="207"/>
      <c r="H88" s="226"/>
      <c r="I88" s="187"/>
      <c r="J88" s="187"/>
      <c r="K88" s="187"/>
      <c r="L88" s="187"/>
      <c r="M88" s="187"/>
      <c r="N88" s="187"/>
      <c r="O88" s="187"/>
      <c r="P88" s="187"/>
      <c r="Q88" s="187"/>
      <c r="R88" s="187"/>
      <c r="S88" s="207"/>
      <c r="T88" s="207"/>
      <c r="U88" s="187"/>
      <c r="V88" s="187"/>
      <c r="W88" s="187"/>
      <c r="X88" s="187"/>
      <c r="Y88" s="187"/>
      <c r="Z88" s="187"/>
      <c r="AA88" s="187"/>
      <c r="AB88" s="187"/>
      <c r="AC88" s="187"/>
      <c r="AD88" s="187"/>
      <c r="AE88" s="187"/>
      <c r="AF88" s="187"/>
      <c r="AG88" s="187"/>
      <c r="AH88" s="187"/>
      <c r="AI88" s="187"/>
      <c r="AJ88" s="187"/>
      <c r="AK88" s="187"/>
      <c r="AL88" s="187"/>
      <c r="AM88" s="187"/>
      <c r="AN88" s="187"/>
      <c r="AO88" s="187"/>
      <c r="AP88" s="187"/>
      <c r="AQ88" s="187"/>
      <c r="AR88" s="187"/>
      <c r="AS88" s="187"/>
    </row>
    <row r="89" spans="2:45" ht="15.6">
      <c r="B89" s="207"/>
      <c r="C89" s="207"/>
      <c r="D89" s="187"/>
      <c r="E89" s="187"/>
      <c r="F89" s="207"/>
      <c r="G89" s="207"/>
      <c r="H89" s="226"/>
      <c r="I89" s="187"/>
      <c r="J89" s="187"/>
      <c r="K89" s="187"/>
      <c r="L89" s="187"/>
      <c r="M89" s="187"/>
      <c r="N89" s="187"/>
      <c r="O89" s="187"/>
      <c r="P89" s="187"/>
      <c r="Q89" s="187"/>
      <c r="R89" s="187"/>
      <c r="S89" s="207"/>
      <c r="T89" s="207"/>
      <c r="U89" s="187"/>
      <c r="V89" s="187"/>
      <c r="W89" s="187"/>
      <c r="X89" s="187"/>
      <c r="Y89" s="187"/>
      <c r="Z89" s="187"/>
      <c r="AA89" s="187"/>
      <c r="AB89" s="187"/>
      <c r="AC89" s="187"/>
      <c r="AD89" s="187"/>
      <c r="AE89" s="187"/>
      <c r="AF89" s="187"/>
      <c r="AG89" s="187"/>
      <c r="AH89" s="187"/>
      <c r="AI89" s="187"/>
      <c r="AJ89" s="187"/>
      <c r="AK89" s="187"/>
      <c r="AL89" s="187"/>
      <c r="AM89" s="187"/>
      <c r="AN89" s="187"/>
      <c r="AO89" s="187"/>
      <c r="AP89" s="187"/>
      <c r="AQ89" s="187"/>
      <c r="AR89" s="187"/>
      <c r="AS89" s="187"/>
    </row>
    <row r="90" spans="2:45" ht="15.6">
      <c r="B90" s="207"/>
      <c r="C90" s="207"/>
      <c r="D90" s="187"/>
      <c r="E90" s="187"/>
      <c r="F90" s="207"/>
      <c r="G90" s="207"/>
      <c r="H90" s="226"/>
      <c r="I90" s="187"/>
      <c r="J90" s="187"/>
      <c r="K90" s="187"/>
      <c r="L90" s="187"/>
      <c r="M90" s="187"/>
      <c r="N90" s="187"/>
      <c r="O90" s="187"/>
      <c r="P90" s="187"/>
      <c r="Q90" s="187"/>
      <c r="R90" s="187"/>
      <c r="S90" s="207"/>
      <c r="T90" s="207"/>
      <c r="U90" s="187"/>
      <c r="V90" s="187"/>
      <c r="W90" s="187"/>
      <c r="X90" s="187"/>
      <c r="Y90" s="187"/>
      <c r="Z90" s="187"/>
      <c r="AA90" s="187"/>
      <c r="AB90" s="187"/>
      <c r="AC90" s="187"/>
      <c r="AD90" s="187"/>
      <c r="AE90" s="187"/>
      <c r="AF90" s="187"/>
      <c r="AG90" s="187"/>
      <c r="AH90" s="187"/>
      <c r="AI90" s="187"/>
      <c r="AJ90" s="187"/>
      <c r="AK90" s="187"/>
      <c r="AL90" s="187"/>
      <c r="AM90" s="187"/>
      <c r="AN90" s="187"/>
      <c r="AO90" s="187"/>
      <c r="AP90" s="187"/>
      <c r="AQ90" s="187"/>
      <c r="AR90" s="187"/>
      <c r="AS90" s="187"/>
    </row>
    <row r="91" spans="2:45" ht="15.6">
      <c r="B91" s="207"/>
      <c r="C91" s="207"/>
      <c r="D91" s="187"/>
      <c r="E91" s="187"/>
      <c r="F91" s="207"/>
      <c r="G91" s="207"/>
      <c r="H91" s="226"/>
      <c r="I91" s="187"/>
      <c r="J91" s="187"/>
      <c r="K91" s="187"/>
      <c r="L91" s="187"/>
      <c r="M91" s="187"/>
      <c r="N91" s="187"/>
      <c r="O91" s="187"/>
      <c r="P91" s="187"/>
      <c r="Q91" s="187"/>
      <c r="R91" s="187"/>
      <c r="S91" s="207"/>
      <c r="T91" s="207"/>
      <c r="U91" s="187"/>
      <c r="V91" s="187"/>
      <c r="W91" s="187"/>
      <c r="X91" s="187"/>
      <c r="Y91" s="187"/>
      <c r="Z91" s="187"/>
      <c r="AA91" s="187"/>
      <c r="AB91" s="187"/>
      <c r="AC91" s="187"/>
      <c r="AD91" s="187"/>
      <c r="AE91" s="187"/>
      <c r="AF91" s="187"/>
      <c r="AG91" s="187"/>
      <c r="AH91" s="187"/>
      <c r="AI91" s="187"/>
      <c r="AJ91" s="187"/>
      <c r="AK91" s="187"/>
      <c r="AL91" s="187"/>
      <c r="AM91" s="187"/>
      <c r="AN91" s="187"/>
      <c r="AO91" s="187"/>
      <c r="AP91" s="187"/>
      <c r="AQ91" s="187"/>
      <c r="AR91" s="187"/>
      <c r="AS91" s="187"/>
    </row>
    <row r="92" spans="2:45" ht="15.6">
      <c r="B92" s="207"/>
      <c r="C92" s="207"/>
      <c r="D92" s="187"/>
      <c r="E92" s="187"/>
      <c r="F92" s="207"/>
      <c r="G92" s="207"/>
      <c r="H92" s="226"/>
      <c r="I92" s="187"/>
      <c r="J92" s="187"/>
      <c r="K92" s="187"/>
      <c r="L92" s="187"/>
      <c r="M92" s="187"/>
      <c r="N92" s="187"/>
      <c r="O92" s="187"/>
      <c r="P92" s="187"/>
      <c r="Q92" s="187"/>
      <c r="R92" s="187"/>
      <c r="S92" s="207"/>
      <c r="T92" s="207"/>
      <c r="U92" s="187"/>
      <c r="V92" s="187"/>
      <c r="W92" s="187"/>
      <c r="X92" s="187"/>
      <c r="Y92" s="187"/>
      <c r="Z92" s="187"/>
      <c r="AA92" s="187"/>
      <c r="AB92" s="187"/>
      <c r="AC92" s="187"/>
      <c r="AD92" s="187"/>
      <c r="AE92" s="187"/>
      <c r="AF92" s="187"/>
      <c r="AG92" s="187"/>
      <c r="AH92" s="187"/>
      <c r="AI92" s="187"/>
      <c r="AJ92" s="187"/>
      <c r="AK92" s="187"/>
      <c r="AL92" s="187"/>
      <c r="AM92" s="187"/>
      <c r="AN92" s="187"/>
      <c r="AO92" s="187"/>
      <c r="AP92" s="187"/>
      <c r="AQ92" s="187"/>
      <c r="AR92" s="187"/>
      <c r="AS92" s="187"/>
    </row>
    <row r="93" spans="2:45" ht="15.6">
      <c r="B93" s="207"/>
      <c r="C93" s="207"/>
      <c r="D93" s="187"/>
      <c r="E93" s="187"/>
      <c r="F93" s="207"/>
      <c r="G93" s="207"/>
      <c r="H93" s="226"/>
      <c r="I93" s="187"/>
      <c r="J93" s="187"/>
      <c r="K93" s="187"/>
      <c r="L93" s="187"/>
      <c r="M93" s="187"/>
      <c r="N93" s="187"/>
      <c r="O93" s="187"/>
      <c r="P93" s="187"/>
      <c r="Q93" s="187"/>
      <c r="R93" s="187"/>
      <c r="S93" s="207"/>
      <c r="T93" s="207"/>
      <c r="U93" s="187"/>
      <c r="V93" s="187"/>
      <c r="W93" s="187"/>
      <c r="X93" s="187"/>
      <c r="Y93" s="187"/>
      <c r="Z93" s="187"/>
      <c r="AA93" s="187"/>
      <c r="AB93" s="187"/>
      <c r="AC93" s="187"/>
      <c r="AD93" s="187"/>
      <c r="AE93" s="187"/>
      <c r="AF93" s="187"/>
      <c r="AG93" s="187"/>
      <c r="AH93" s="187"/>
      <c r="AI93" s="187"/>
      <c r="AJ93" s="187"/>
      <c r="AK93" s="187"/>
      <c r="AL93" s="187"/>
      <c r="AM93" s="187"/>
      <c r="AN93" s="187"/>
      <c r="AO93" s="187"/>
      <c r="AP93" s="187"/>
      <c r="AQ93" s="187"/>
      <c r="AR93" s="187"/>
      <c r="AS93" s="187"/>
    </row>
    <row r="94" spans="2:45" ht="15.6">
      <c r="B94" s="207"/>
      <c r="C94" s="207"/>
      <c r="D94" s="187"/>
      <c r="E94" s="187"/>
      <c r="F94" s="207"/>
      <c r="G94" s="207"/>
      <c r="H94" s="226"/>
      <c r="I94" s="187"/>
      <c r="J94" s="187"/>
      <c r="K94" s="187"/>
      <c r="L94" s="187"/>
      <c r="M94" s="187"/>
      <c r="N94" s="187"/>
      <c r="O94" s="187"/>
      <c r="P94" s="187"/>
      <c r="Q94" s="187"/>
      <c r="R94" s="187"/>
      <c r="S94" s="207"/>
      <c r="T94" s="207"/>
      <c r="U94" s="187"/>
      <c r="V94" s="187"/>
      <c r="W94" s="187"/>
      <c r="X94" s="187"/>
      <c r="Y94" s="187"/>
      <c r="Z94" s="187"/>
      <c r="AA94" s="187"/>
      <c r="AB94" s="187"/>
      <c r="AC94" s="187"/>
      <c r="AD94" s="187"/>
      <c r="AE94" s="187"/>
      <c r="AF94" s="187"/>
      <c r="AG94" s="187"/>
      <c r="AH94" s="187"/>
      <c r="AI94" s="187"/>
      <c r="AJ94" s="187"/>
      <c r="AK94" s="187"/>
      <c r="AL94" s="187"/>
      <c r="AM94" s="187"/>
      <c r="AN94" s="187"/>
      <c r="AO94" s="187"/>
      <c r="AP94" s="187"/>
      <c r="AQ94" s="187"/>
      <c r="AR94" s="187"/>
      <c r="AS94" s="187"/>
    </row>
    <row r="95" spans="2:45" ht="15.6">
      <c r="B95" s="207"/>
      <c r="C95" s="206"/>
      <c r="D95" s="187"/>
      <c r="E95" s="187"/>
      <c r="F95" s="207"/>
      <c r="G95" s="207"/>
      <c r="H95" s="226"/>
      <c r="I95" s="187"/>
      <c r="J95" s="187"/>
      <c r="K95" s="187"/>
      <c r="L95" s="187"/>
      <c r="M95" s="187"/>
      <c r="N95" s="187"/>
      <c r="O95" s="187"/>
      <c r="P95" s="187"/>
      <c r="Q95" s="187"/>
      <c r="R95" s="187"/>
      <c r="S95" s="207"/>
      <c r="T95" s="207"/>
      <c r="U95" s="187"/>
      <c r="V95" s="187"/>
      <c r="W95" s="187"/>
      <c r="X95" s="187"/>
      <c r="Y95" s="187"/>
      <c r="Z95" s="187"/>
      <c r="AA95" s="187"/>
      <c r="AB95" s="187"/>
      <c r="AC95" s="187"/>
      <c r="AD95" s="187"/>
      <c r="AE95" s="187"/>
      <c r="AF95" s="187"/>
      <c r="AG95" s="187"/>
      <c r="AH95" s="187"/>
      <c r="AI95" s="187"/>
      <c r="AJ95" s="187"/>
      <c r="AK95" s="187"/>
      <c r="AL95" s="187"/>
      <c r="AM95" s="187"/>
      <c r="AN95" s="187"/>
      <c r="AO95" s="187"/>
      <c r="AP95" s="187"/>
      <c r="AQ95" s="187"/>
      <c r="AR95" s="187"/>
      <c r="AS95" s="187"/>
    </row>
    <row r="96" spans="2:45" ht="15.6">
      <c r="B96" s="207"/>
      <c r="C96" s="206"/>
      <c r="D96" s="187"/>
      <c r="E96" s="187"/>
      <c r="F96" s="207"/>
      <c r="G96" s="207"/>
      <c r="H96" s="226"/>
      <c r="I96" s="187"/>
      <c r="J96" s="187"/>
      <c r="K96" s="187"/>
      <c r="L96" s="187"/>
      <c r="M96" s="187"/>
      <c r="N96" s="187"/>
      <c r="O96" s="187"/>
      <c r="P96" s="187"/>
      <c r="Q96" s="187"/>
      <c r="R96" s="187"/>
      <c r="S96" s="207"/>
      <c r="T96" s="207"/>
      <c r="U96" s="187"/>
      <c r="V96" s="187"/>
      <c r="W96" s="187"/>
      <c r="X96" s="187"/>
      <c r="Y96" s="187"/>
      <c r="Z96" s="187"/>
      <c r="AA96" s="187"/>
      <c r="AB96" s="187"/>
      <c r="AC96" s="187"/>
      <c r="AD96" s="187"/>
      <c r="AE96" s="187"/>
      <c r="AF96" s="187"/>
      <c r="AG96" s="187"/>
      <c r="AH96" s="187"/>
      <c r="AI96" s="187"/>
      <c r="AJ96" s="187"/>
      <c r="AK96" s="187"/>
      <c r="AL96" s="187"/>
      <c r="AM96" s="187"/>
      <c r="AN96" s="187"/>
      <c r="AO96" s="187"/>
      <c r="AP96" s="187"/>
      <c r="AQ96" s="187"/>
      <c r="AR96" s="187"/>
      <c r="AS96" s="187"/>
    </row>
    <row r="97" spans="2:45" ht="15.6">
      <c r="B97" s="207"/>
      <c r="C97" s="207"/>
      <c r="D97" s="187"/>
      <c r="E97" s="187"/>
      <c r="F97" s="207"/>
      <c r="G97" s="207"/>
      <c r="H97" s="226"/>
      <c r="I97" s="187"/>
      <c r="J97" s="187"/>
      <c r="K97" s="187"/>
      <c r="L97" s="187"/>
      <c r="M97" s="187"/>
      <c r="N97" s="187"/>
      <c r="O97" s="187"/>
      <c r="P97" s="187"/>
      <c r="Q97" s="187"/>
      <c r="R97" s="187"/>
      <c r="S97" s="207"/>
      <c r="T97" s="207"/>
      <c r="U97" s="187"/>
      <c r="V97" s="187"/>
      <c r="W97" s="187"/>
      <c r="X97" s="187"/>
      <c r="Y97" s="187"/>
      <c r="Z97" s="187"/>
      <c r="AA97" s="187"/>
      <c r="AB97" s="187"/>
      <c r="AC97" s="187"/>
      <c r="AD97" s="187"/>
      <c r="AE97" s="187"/>
      <c r="AF97" s="187"/>
      <c r="AG97" s="187"/>
      <c r="AH97" s="187"/>
      <c r="AI97" s="187"/>
      <c r="AJ97" s="187"/>
      <c r="AK97" s="187"/>
      <c r="AL97" s="187"/>
      <c r="AM97" s="187"/>
      <c r="AN97" s="187"/>
      <c r="AO97" s="187"/>
      <c r="AP97" s="187"/>
      <c r="AQ97" s="187"/>
      <c r="AR97" s="187"/>
      <c r="AS97" s="187"/>
    </row>
    <row r="98" spans="2:45" ht="15.6">
      <c r="B98" s="207"/>
      <c r="C98" s="207"/>
      <c r="D98" s="187"/>
      <c r="E98" s="187"/>
      <c r="F98" s="207"/>
      <c r="G98" s="207"/>
      <c r="H98" s="226"/>
      <c r="I98" s="187"/>
      <c r="J98" s="187"/>
      <c r="K98" s="187"/>
      <c r="L98" s="187"/>
      <c r="M98" s="187"/>
      <c r="N98" s="187"/>
      <c r="O98" s="187"/>
      <c r="P98" s="187"/>
      <c r="Q98" s="187"/>
      <c r="R98" s="187"/>
      <c r="S98" s="207"/>
      <c r="T98" s="207"/>
      <c r="U98" s="187"/>
      <c r="V98" s="187"/>
      <c r="W98" s="187"/>
      <c r="X98" s="187"/>
      <c r="Y98" s="187"/>
      <c r="Z98" s="187"/>
      <c r="AA98" s="187"/>
      <c r="AB98" s="187"/>
      <c r="AC98" s="187"/>
      <c r="AD98" s="187"/>
      <c r="AE98" s="187"/>
      <c r="AF98" s="187"/>
      <c r="AG98" s="187"/>
      <c r="AH98" s="187"/>
      <c r="AI98" s="187"/>
      <c r="AJ98" s="187"/>
      <c r="AK98" s="187"/>
      <c r="AL98" s="187"/>
      <c r="AM98" s="187"/>
      <c r="AN98" s="187"/>
      <c r="AO98" s="187"/>
      <c r="AP98" s="187"/>
      <c r="AQ98" s="187"/>
      <c r="AR98" s="187"/>
      <c r="AS98" s="187"/>
    </row>
    <row r="99" spans="2:45" ht="15.6">
      <c r="B99" s="207"/>
      <c r="C99" s="207"/>
      <c r="D99" s="187"/>
      <c r="E99" s="187"/>
      <c r="F99" s="207"/>
      <c r="G99" s="207"/>
      <c r="H99" s="226"/>
      <c r="I99" s="187"/>
      <c r="J99" s="187"/>
      <c r="K99" s="187"/>
      <c r="L99" s="187"/>
      <c r="M99" s="187"/>
      <c r="N99" s="187"/>
      <c r="O99" s="187"/>
      <c r="P99" s="187"/>
      <c r="Q99" s="187"/>
      <c r="R99" s="187"/>
      <c r="S99" s="207"/>
      <c r="T99" s="207"/>
      <c r="U99" s="187"/>
      <c r="V99" s="187"/>
      <c r="W99" s="187"/>
      <c r="X99" s="187"/>
      <c r="Y99" s="187"/>
      <c r="Z99" s="187"/>
      <c r="AA99" s="187"/>
      <c r="AB99" s="187"/>
      <c r="AC99" s="187"/>
      <c r="AD99" s="187"/>
      <c r="AE99" s="187"/>
      <c r="AF99" s="187"/>
      <c r="AG99" s="187"/>
      <c r="AH99" s="187"/>
      <c r="AI99" s="187"/>
      <c r="AJ99" s="187"/>
      <c r="AK99" s="187"/>
      <c r="AL99" s="187"/>
      <c r="AM99" s="187"/>
      <c r="AN99" s="187"/>
      <c r="AO99" s="187"/>
      <c r="AP99" s="187"/>
      <c r="AQ99" s="187"/>
      <c r="AR99" s="187"/>
      <c r="AS99" s="187"/>
    </row>
    <row r="100" spans="2:45" ht="15.6">
      <c r="B100" s="207"/>
      <c r="C100" s="207"/>
      <c r="D100" s="187"/>
      <c r="E100" s="187"/>
      <c r="F100" s="207"/>
      <c r="G100" s="207"/>
      <c r="H100" s="226"/>
      <c r="I100" s="187"/>
      <c r="J100" s="187"/>
      <c r="K100" s="187"/>
      <c r="L100" s="187"/>
      <c r="M100" s="187"/>
      <c r="N100" s="187"/>
      <c r="O100" s="187"/>
      <c r="P100" s="187"/>
      <c r="Q100" s="187"/>
      <c r="R100" s="187"/>
      <c r="S100" s="207"/>
      <c r="T100" s="207"/>
      <c r="U100" s="187"/>
      <c r="V100" s="187"/>
      <c r="W100" s="187"/>
      <c r="X100" s="187"/>
      <c r="Y100" s="187"/>
      <c r="Z100" s="187"/>
      <c r="AA100" s="187"/>
      <c r="AB100" s="187"/>
      <c r="AC100" s="187"/>
      <c r="AD100" s="187"/>
      <c r="AE100" s="187"/>
      <c r="AF100" s="187"/>
      <c r="AG100" s="187"/>
      <c r="AH100" s="187"/>
      <c r="AI100" s="187"/>
      <c r="AJ100" s="187"/>
      <c r="AK100" s="187"/>
      <c r="AL100" s="187"/>
      <c r="AM100" s="187"/>
      <c r="AN100" s="187"/>
      <c r="AO100" s="187"/>
      <c r="AP100" s="187"/>
      <c r="AQ100" s="187"/>
      <c r="AR100" s="187"/>
      <c r="AS100" s="187"/>
    </row>
    <row r="101" spans="2:45" ht="15.6">
      <c r="B101" s="207"/>
      <c r="C101" s="207"/>
      <c r="D101" s="187"/>
      <c r="E101" s="187"/>
      <c r="F101" s="207"/>
      <c r="G101" s="207"/>
      <c r="H101" s="226"/>
      <c r="I101" s="187"/>
      <c r="J101" s="187"/>
      <c r="K101" s="187"/>
      <c r="L101" s="187"/>
      <c r="M101" s="187"/>
      <c r="N101" s="187"/>
      <c r="O101" s="187"/>
      <c r="P101" s="187"/>
      <c r="Q101" s="187"/>
      <c r="R101" s="187"/>
      <c r="S101" s="207"/>
      <c r="T101" s="207"/>
      <c r="U101" s="187"/>
      <c r="V101" s="187"/>
      <c r="W101" s="187"/>
      <c r="X101" s="187"/>
      <c r="Y101" s="187"/>
      <c r="Z101" s="187"/>
      <c r="AA101" s="187"/>
      <c r="AB101" s="187"/>
      <c r="AC101" s="187"/>
      <c r="AD101" s="187"/>
      <c r="AE101" s="187"/>
      <c r="AF101" s="187"/>
      <c r="AG101" s="187"/>
      <c r="AH101" s="187"/>
      <c r="AI101" s="187"/>
      <c r="AJ101" s="187"/>
      <c r="AK101" s="187"/>
      <c r="AL101" s="187"/>
      <c r="AM101" s="187"/>
      <c r="AN101" s="187"/>
      <c r="AO101" s="187"/>
      <c r="AP101" s="187"/>
      <c r="AQ101" s="187"/>
      <c r="AR101" s="187"/>
      <c r="AS101" s="187"/>
    </row>
    <row r="102" spans="2:45" ht="15.6">
      <c r="B102" s="207"/>
      <c r="C102" s="207"/>
      <c r="D102" s="187"/>
      <c r="E102" s="187"/>
      <c r="F102" s="207"/>
      <c r="G102" s="207"/>
      <c r="H102" s="226"/>
      <c r="I102" s="187"/>
      <c r="J102" s="187"/>
      <c r="K102" s="187"/>
      <c r="L102" s="187"/>
      <c r="M102" s="187"/>
      <c r="N102" s="187"/>
      <c r="O102" s="187"/>
      <c r="P102" s="187"/>
      <c r="Q102" s="187"/>
      <c r="R102" s="187"/>
      <c r="S102" s="207"/>
      <c r="T102" s="207"/>
      <c r="U102" s="187"/>
      <c r="V102" s="187"/>
      <c r="W102" s="187"/>
      <c r="X102" s="187"/>
      <c r="Y102" s="187"/>
      <c r="Z102" s="187"/>
      <c r="AA102" s="187"/>
      <c r="AB102" s="187"/>
      <c r="AC102" s="187"/>
      <c r="AD102" s="187"/>
      <c r="AE102" s="187"/>
      <c r="AF102" s="187"/>
      <c r="AG102" s="187"/>
      <c r="AH102" s="187"/>
      <c r="AI102" s="187"/>
      <c r="AJ102" s="187"/>
      <c r="AK102" s="187"/>
      <c r="AL102" s="187"/>
      <c r="AM102" s="187"/>
      <c r="AN102" s="187"/>
      <c r="AO102" s="187"/>
      <c r="AP102" s="187"/>
      <c r="AQ102" s="187"/>
      <c r="AR102" s="187"/>
      <c r="AS102" s="187"/>
    </row>
    <row r="103" spans="2:45" ht="15.6">
      <c r="B103" s="207"/>
      <c r="C103" s="207"/>
      <c r="D103" s="187"/>
      <c r="E103" s="187"/>
      <c r="F103" s="207"/>
      <c r="G103" s="207"/>
      <c r="H103" s="226"/>
      <c r="I103" s="187"/>
      <c r="J103" s="187"/>
      <c r="K103" s="187"/>
      <c r="L103" s="187"/>
      <c r="M103" s="187"/>
      <c r="N103" s="187"/>
      <c r="O103" s="187"/>
      <c r="P103" s="187"/>
      <c r="Q103" s="187"/>
      <c r="R103" s="187"/>
      <c r="S103" s="207"/>
      <c r="T103" s="207"/>
      <c r="U103" s="187"/>
      <c r="V103" s="187"/>
      <c r="W103" s="187"/>
      <c r="X103" s="187"/>
      <c r="Y103" s="187"/>
      <c r="Z103" s="187"/>
      <c r="AA103" s="187"/>
      <c r="AB103" s="187"/>
      <c r="AC103" s="187"/>
      <c r="AD103" s="187"/>
      <c r="AE103" s="187"/>
      <c r="AF103" s="187"/>
      <c r="AG103" s="187"/>
      <c r="AH103" s="187"/>
      <c r="AI103" s="187"/>
      <c r="AJ103" s="187"/>
      <c r="AK103" s="187"/>
      <c r="AL103" s="187"/>
      <c r="AM103" s="187"/>
      <c r="AN103" s="187"/>
      <c r="AO103" s="187"/>
      <c r="AP103" s="187"/>
      <c r="AQ103" s="187"/>
      <c r="AR103" s="187"/>
      <c r="AS103" s="187"/>
    </row>
    <row r="104" spans="2:45" ht="15.6">
      <c r="B104" s="207"/>
      <c r="C104" s="207"/>
      <c r="D104" s="187"/>
      <c r="E104" s="187"/>
      <c r="F104" s="207"/>
      <c r="G104" s="207"/>
      <c r="H104" s="226"/>
      <c r="I104" s="187"/>
      <c r="J104" s="187"/>
      <c r="K104" s="187"/>
      <c r="L104" s="187"/>
      <c r="M104" s="187"/>
      <c r="N104" s="187"/>
      <c r="O104" s="187"/>
      <c r="P104" s="187"/>
      <c r="Q104" s="187"/>
      <c r="R104" s="187"/>
      <c r="S104" s="207"/>
      <c r="T104" s="207"/>
      <c r="U104" s="187"/>
      <c r="V104" s="187"/>
      <c r="W104" s="187"/>
      <c r="X104" s="187"/>
      <c r="Y104" s="187"/>
      <c r="Z104" s="187"/>
      <c r="AA104" s="187"/>
      <c r="AB104" s="187"/>
      <c r="AC104" s="187"/>
      <c r="AD104" s="187"/>
      <c r="AE104" s="187"/>
      <c r="AF104" s="187"/>
      <c r="AG104" s="187"/>
      <c r="AH104" s="187"/>
      <c r="AI104" s="187"/>
      <c r="AJ104" s="187"/>
      <c r="AK104" s="187"/>
      <c r="AL104" s="187"/>
      <c r="AM104" s="187"/>
      <c r="AN104" s="187"/>
      <c r="AO104" s="187"/>
      <c r="AP104" s="187"/>
      <c r="AQ104" s="187"/>
      <c r="AR104" s="187"/>
      <c r="AS104" s="187"/>
    </row>
    <row r="105" spans="2:45" ht="15.6">
      <c r="B105" s="207"/>
      <c r="C105" s="207"/>
      <c r="D105" s="187"/>
      <c r="E105" s="187"/>
      <c r="F105" s="207"/>
      <c r="G105" s="207"/>
      <c r="H105" s="226"/>
      <c r="I105" s="187"/>
      <c r="J105" s="187"/>
      <c r="K105" s="187"/>
      <c r="L105" s="187"/>
      <c r="M105" s="187"/>
      <c r="N105" s="187"/>
      <c r="O105" s="187"/>
      <c r="P105" s="187"/>
      <c r="Q105" s="187"/>
      <c r="R105" s="187"/>
      <c r="S105" s="207"/>
      <c r="T105" s="207"/>
      <c r="U105" s="187"/>
      <c r="V105" s="187"/>
      <c r="W105" s="187"/>
      <c r="X105" s="187"/>
      <c r="Y105" s="187"/>
      <c r="Z105" s="187"/>
      <c r="AA105" s="187"/>
      <c r="AB105" s="187"/>
      <c r="AC105" s="187"/>
      <c r="AD105" s="187"/>
      <c r="AE105" s="187"/>
      <c r="AF105" s="187"/>
      <c r="AG105" s="187"/>
      <c r="AH105" s="187"/>
      <c r="AI105" s="187"/>
      <c r="AJ105" s="187"/>
      <c r="AK105" s="187"/>
      <c r="AL105" s="187"/>
      <c r="AM105" s="187"/>
      <c r="AN105" s="187"/>
      <c r="AO105" s="187"/>
      <c r="AP105" s="187"/>
      <c r="AQ105" s="187"/>
      <c r="AR105" s="187"/>
      <c r="AS105" s="187"/>
    </row>
    <row r="106" spans="2:45" ht="15.6">
      <c r="B106" s="207"/>
      <c r="C106" s="207"/>
      <c r="D106" s="187"/>
      <c r="E106" s="187"/>
      <c r="F106" s="207"/>
      <c r="G106" s="207"/>
      <c r="H106" s="226"/>
      <c r="I106" s="187"/>
      <c r="J106" s="187"/>
      <c r="K106" s="187"/>
      <c r="L106" s="187"/>
      <c r="M106" s="187"/>
      <c r="N106" s="187"/>
      <c r="O106" s="187"/>
      <c r="P106" s="187"/>
      <c r="Q106" s="187"/>
      <c r="R106" s="187"/>
      <c r="S106" s="207"/>
      <c r="T106" s="207"/>
      <c r="U106" s="187"/>
      <c r="V106" s="187"/>
      <c r="W106" s="187"/>
      <c r="X106" s="187"/>
      <c r="Y106" s="187"/>
      <c r="Z106" s="187"/>
      <c r="AA106" s="187"/>
      <c r="AB106" s="187"/>
      <c r="AC106" s="187"/>
      <c r="AD106" s="187"/>
      <c r="AE106" s="187"/>
      <c r="AF106" s="187"/>
      <c r="AG106" s="187"/>
      <c r="AH106" s="187"/>
      <c r="AI106" s="187"/>
      <c r="AJ106" s="187"/>
      <c r="AK106" s="187"/>
      <c r="AL106" s="187"/>
      <c r="AM106" s="187"/>
      <c r="AN106" s="187"/>
      <c r="AO106" s="187"/>
      <c r="AP106" s="187"/>
      <c r="AQ106" s="187"/>
      <c r="AR106" s="187"/>
      <c r="AS106" s="187"/>
    </row>
    <row r="107" spans="2:45" ht="15.6">
      <c r="B107" s="207"/>
      <c r="C107" s="207"/>
      <c r="D107" s="187"/>
      <c r="E107" s="187"/>
      <c r="F107" s="207"/>
      <c r="G107" s="207"/>
      <c r="H107" s="226"/>
      <c r="I107" s="187"/>
      <c r="J107" s="187"/>
      <c r="K107" s="187"/>
      <c r="L107" s="187"/>
      <c r="M107" s="187"/>
      <c r="N107" s="187"/>
      <c r="O107" s="187"/>
      <c r="P107" s="187"/>
      <c r="Q107" s="187"/>
      <c r="R107" s="187"/>
      <c r="S107" s="207"/>
      <c r="T107" s="207"/>
      <c r="U107" s="187"/>
      <c r="V107" s="187"/>
      <c r="W107" s="187"/>
      <c r="X107" s="187"/>
      <c r="Y107" s="187"/>
      <c r="Z107" s="187"/>
      <c r="AA107" s="187"/>
      <c r="AB107" s="187"/>
      <c r="AC107" s="187"/>
      <c r="AD107" s="187"/>
      <c r="AE107" s="187"/>
      <c r="AF107" s="187"/>
      <c r="AG107" s="187"/>
      <c r="AH107" s="187"/>
      <c r="AI107" s="187"/>
      <c r="AJ107" s="187"/>
      <c r="AK107" s="187"/>
      <c r="AL107" s="187"/>
      <c r="AM107" s="187"/>
      <c r="AN107" s="187"/>
      <c r="AO107" s="187"/>
      <c r="AP107" s="187"/>
      <c r="AQ107" s="187"/>
      <c r="AR107" s="187"/>
      <c r="AS107" s="187"/>
    </row>
    <row r="108" spans="2:45" ht="15.6">
      <c r="B108" s="208"/>
      <c r="C108" s="207"/>
      <c r="D108" s="192"/>
      <c r="E108" s="192"/>
      <c r="F108" s="208"/>
      <c r="G108" s="208"/>
      <c r="H108" s="227"/>
      <c r="I108" s="187"/>
      <c r="J108" s="187"/>
      <c r="K108" s="187"/>
      <c r="L108" s="187"/>
      <c r="M108" s="187"/>
      <c r="N108" s="187"/>
      <c r="O108" s="187"/>
      <c r="P108" s="187"/>
      <c r="Q108" s="187"/>
      <c r="R108" s="187"/>
      <c r="S108" s="208"/>
      <c r="T108" s="208"/>
      <c r="U108" s="187"/>
      <c r="V108" s="187"/>
      <c r="W108" s="187"/>
      <c r="X108" s="187"/>
      <c r="Y108" s="187"/>
      <c r="Z108" s="187"/>
      <c r="AA108" s="187"/>
      <c r="AB108" s="187"/>
      <c r="AC108" s="187"/>
      <c r="AD108" s="187"/>
      <c r="AE108" s="187"/>
      <c r="AF108" s="187"/>
      <c r="AG108" s="187"/>
      <c r="AH108" s="187"/>
      <c r="AI108" s="187"/>
      <c r="AJ108" s="187"/>
      <c r="AK108" s="187"/>
      <c r="AL108" s="187"/>
      <c r="AM108" s="187"/>
      <c r="AN108" s="187"/>
      <c r="AO108" s="187"/>
      <c r="AP108" s="187"/>
      <c r="AQ108" s="187"/>
      <c r="AR108" s="187"/>
      <c r="AS108" s="187"/>
    </row>
    <row r="109" spans="2:45" ht="15.6">
      <c r="B109" s="208"/>
      <c r="C109" s="207"/>
      <c r="D109" s="192"/>
      <c r="E109" s="192"/>
      <c r="F109" s="208"/>
      <c r="G109" s="208"/>
      <c r="H109" s="227"/>
      <c r="I109" s="187"/>
      <c r="J109" s="187"/>
      <c r="K109" s="187"/>
      <c r="L109" s="187"/>
      <c r="M109" s="187"/>
      <c r="N109" s="187"/>
      <c r="O109" s="187"/>
      <c r="P109" s="187"/>
      <c r="Q109" s="187"/>
      <c r="R109" s="187"/>
      <c r="S109" s="208"/>
      <c r="T109" s="208"/>
      <c r="U109" s="187"/>
      <c r="V109" s="187"/>
      <c r="W109" s="187"/>
      <c r="X109" s="187"/>
      <c r="Y109" s="187"/>
      <c r="Z109" s="187"/>
      <c r="AA109" s="187"/>
      <c r="AB109" s="187"/>
      <c r="AC109" s="187"/>
      <c r="AD109" s="187"/>
      <c r="AE109" s="187"/>
      <c r="AF109" s="187"/>
      <c r="AG109" s="187"/>
      <c r="AH109" s="187"/>
      <c r="AI109" s="187"/>
      <c r="AJ109" s="187"/>
      <c r="AK109" s="187"/>
      <c r="AL109" s="187"/>
      <c r="AM109" s="187"/>
      <c r="AN109" s="187"/>
      <c r="AO109" s="187"/>
      <c r="AP109" s="187"/>
      <c r="AQ109" s="187"/>
      <c r="AR109" s="187"/>
      <c r="AS109" s="187"/>
    </row>
    <row r="110" spans="2:45" ht="15.6">
      <c r="B110" s="208"/>
      <c r="C110" s="207"/>
      <c r="D110" s="192"/>
      <c r="E110" s="192"/>
      <c r="F110" s="208"/>
      <c r="G110" s="208"/>
      <c r="H110" s="227"/>
      <c r="I110" s="187"/>
      <c r="J110" s="187"/>
      <c r="K110" s="187"/>
      <c r="L110" s="187"/>
      <c r="M110" s="187"/>
      <c r="N110" s="187"/>
      <c r="O110" s="187"/>
      <c r="P110" s="187"/>
      <c r="Q110" s="187"/>
      <c r="R110" s="187"/>
      <c r="S110" s="208"/>
      <c r="T110" s="208"/>
      <c r="U110" s="187"/>
      <c r="V110" s="187"/>
      <c r="W110" s="187"/>
      <c r="X110" s="187"/>
      <c r="Y110" s="187"/>
      <c r="Z110" s="187"/>
      <c r="AA110" s="187"/>
      <c r="AB110" s="187"/>
      <c r="AC110" s="187"/>
      <c r="AD110" s="187"/>
      <c r="AE110" s="187"/>
      <c r="AF110" s="187"/>
      <c r="AG110" s="187"/>
      <c r="AH110" s="187"/>
      <c r="AI110" s="187"/>
      <c r="AJ110" s="187"/>
      <c r="AK110" s="187"/>
      <c r="AL110" s="187"/>
      <c r="AM110" s="187"/>
      <c r="AN110" s="187"/>
      <c r="AO110" s="187"/>
      <c r="AP110" s="187"/>
      <c r="AQ110" s="187"/>
      <c r="AR110" s="187"/>
      <c r="AS110" s="187"/>
    </row>
    <row r="111" spans="2:45" ht="15.6">
      <c r="B111" s="208"/>
      <c r="C111" s="207"/>
      <c r="D111" s="192"/>
      <c r="E111" s="192"/>
      <c r="F111" s="208"/>
      <c r="G111" s="208"/>
      <c r="H111" s="227"/>
      <c r="I111" s="187"/>
      <c r="J111" s="187"/>
      <c r="K111" s="187"/>
      <c r="L111" s="187"/>
      <c r="M111" s="187"/>
      <c r="N111" s="187"/>
      <c r="O111" s="187"/>
      <c r="P111" s="187"/>
      <c r="Q111" s="187"/>
      <c r="R111" s="187"/>
      <c r="S111" s="208"/>
      <c r="T111" s="208"/>
      <c r="U111" s="187"/>
      <c r="V111" s="187"/>
      <c r="W111" s="187"/>
      <c r="X111" s="187"/>
      <c r="Y111" s="187"/>
      <c r="Z111" s="187"/>
      <c r="AA111" s="187"/>
      <c r="AB111" s="187"/>
      <c r="AC111" s="187"/>
      <c r="AD111" s="187"/>
      <c r="AE111" s="187"/>
      <c r="AF111" s="187"/>
      <c r="AG111" s="187"/>
      <c r="AH111" s="187"/>
      <c r="AI111" s="187"/>
      <c r="AJ111" s="187"/>
      <c r="AK111" s="187"/>
      <c r="AL111" s="187"/>
      <c r="AM111" s="187"/>
      <c r="AN111" s="187"/>
      <c r="AO111" s="187"/>
      <c r="AP111" s="187"/>
      <c r="AQ111" s="187"/>
      <c r="AR111" s="187"/>
      <c r="AS111" s="187"/>
    </row>
    <row r="112" spans="2:45" ht="15.6">
      <c r="B112" s="208"/>
      <c r="C112" s="207"/>
      <c r="D112" s="192"/>
      <c r="E112" s="192"/>
      <c r="F112" s="208"/>
      <c r="G112" s="208"/>
      <c r="H112" s="227"/>
      <c r="I112" s="187"/>
      <c r="J112" s="187"/>
      <c r="K112" s="187"/>
      <c r="L112" s="187"/>
      <c r="M112" s="187"/>
      <c r="N112" s="187"/>
      <c r="O112" s="187"/>
      <c r="P112" s="187"/>
      <c r="Q112" s="187"/>
      <c r="R112" s="187"/>
      <c r="S112" s="208"/>
      <c r="T112" s="208"/>
      <c r="U112" s="187"/>
      <c r="V112" s="187"/>
      <c r="W112" s="187"/>
      <c r="X112" s="187"/>
      <c r="Y112" s="187"/>
      <c r="Z112" s="187"/>
      <c r="AA112" s="187"/>
      <c r="AB112" s="187"/>
      <c r="AC112" s="187"/>
      <c r="AD112" s="187"/>
      <c r="AE112" s="187"/>
      <c r="AF112" s="187"/>
      <c r="AG112" s="187"/>
      <c r="AH112" s="187"/>
      <c r="AI112" s="187"/>
      <c r="AJ112" s="187"/>
      <c r="AK112" s="187"/>
      <c r="AL112" s="187"/>
      <c r="AM112" s="187"/>
      <c r="AN112" s="187"/>
      <c r="AO112" s="187"/>
      <c r="AP112" s="187"/>
      <c r="AQ112" s="187"/>
      <c r="AR112" s="187"/>
      <c r="AS112" s="187"/>
    </row>
    <row r="113" spans="2:45" ht="15.6">
      <c r="B113" s="208"/>
      <c r="C113" s="207"/>
      <c r="D113" s="192"/>
      <c r="E113" s="192"/>
      <c r="F113" s="208"/>
      <c r="G113" s="208"/>
      <c r="H113" s="227"/>
      <c r="I113" s="187"/>
      <c r="J113" s="187"/>
      <c r="K113" s="187"/>
      <c r="L113" s="187"/>
      <c r="M113" s="187"/>
      <c r="N113" s="187"/>
      <c r="O113" s="187"/>
      <c r="P113" s="187"/>
      <c r="Q113" s="187"/>
      <c r="R113" s="187"/>
      <c r="S113" s="208"/>
      <c r="T113" s="208"/>
      <c r="U113" s="187"/>
      <c r="V113" s="187"/>
      <c r="W113" s="187"/>
      <c r="X113" s="187"/>
      <c r="Y113" s="187"/>
      <c r="Z113" s="187"/>
      <c r="AA113" s="187"/>
      <c r="AB113" s="187"/>
      <c r="AC113" s="187"/>
      <c r="AD113" s="187"/>
      <c r="AE113" s="187"/>
      <c r="AF113" s="187"/>
      <c r="AG113" s="187"/>
      <c r="AH113" s="187"/>
      <c r="AI113" s="187"/>
      <c r="AJ113" s="187"/>
      <c r="AK113" s="187"/>
      <c r="AL113" s="187"/>
      <c r="AM113" s="187"/>
      <c r="AN113" s="187"/>
      <c r="AO113" s="187"/>
      <c r="AP113" s="187"/>
      <c r="AQ113" s="187"/>
      <c r="AR113" s="187"/>
      <c r="AS113" s="187"/>
    </row>
    <row r="114" spans="2:45" ht="16.2" thickBot="1">
      <c r="B114" s="318"/>
      <c r="C114" s="318"/>
      <c r="D114" s="319"/>
      <c r="E114" s="320"/>
      <c r="F114" s="318"/>
      <c r="G114" s="318"/>
      <c r="H114" s="321"/>
      <c r="I114" s="321"/>
      <c r="J114" s="321"/>
      <c r="K114" s="321"/>
      <c r="L114" s="321"/>
      <c r="M114" s="321"/>
      <c r="N114" s="321"/>
      <c r="O114" s="321"/>
      <c r="P114" s="321"/>
      <c r="Q114" s="321"/>
      <c r="R114" s="321"/>
      <c r="S114" s="318"/>
      <c r="T114" s="318"/>
      <c r="U114" s="318"/>
      <c r="V114" s="318"/>
      <c r="W114" s="318"/>
      <c r="X114" s="318"/>
      <c r="Y114" s="318"/>
      <c r="Z114" s="318"/>
      <c r="AA114" s="318"/>
      <c r="AB114" s="318"/>
      <c r="AC114" s="318"/>
      <c r="AD114" s="318"/>
      <c r="AE114" s="318"/>
      <c r="AF114" s="318"/>
      <c r="AG114" s="318"/>
      <c r="AH114" s="318"/>
      <c r="AI114" s="318"/>
      <c r="AJ114" s="318"/>
      <c r="AK114" s="318"/>
      <c r="AL114" s="318"/>
      <c r="AM114" s="318"/>
      <c r="AN114" s="318"/>
      <c r="AO114" s="318"/>
      <c r="AP114" s="318"/>
      <c r="AQ114" s="318"/>
      <c r="AR114" s="318"/>
      <c r="AS114" s="318"/>
    </row>
    <row r="115" spans="2:45" ht="19.95" customHeight="1">
      <c r="B115" s="37" t="s">
        <v>10</v>
      </c>
      <c r="C115" s="38">
        <f>COUNTA(C84:C114)</f>
        <v>0</v>
      </c>
      <c r="S115" s="39"/>
      <c r="T115" s="40" t="s">
        <v>170</v>
      </c>
      <c r="U115" s="41">
        <f t="shared" ref="U115:AD115" si="4">COUNTIF(U84:U114, "■")</f>
        <v>0</v>
      </c>
      <c r="V115" s="41">
        <f t="shared" si="4"/>
        <v>0</v>
      </c>
      <c r="W115" s="41">
        <f t="shared" si="4"/>
        <v>0</v>
      </c>
      <c r="X115" s="41">
        <f t="shared" si="4"/>
        <v>0</v>
      </c>
      <c r="Y115" s="41">
        <f t="shared" si="4"/>
        <v>0</v>
      </c>
      <c r="Z115" s="41">
        <f t="shared" si="4"/>
        <v>0</v>
      </c>
      <c r="AA115" s="41">
        <f t="shared" si="4"/>
        <v>0</v>
      </c>
      <c r="AB115" s="41">
        <f t="shared" si="4"/>
        <v>0</v>
      </c>
      <c r="AC115" s="41">
        <f t="shared" si="4"/>
        <v>0</v>
      </c>
      <c r="AD115" s="41">
        <f t="shared" si="4"/>
        <v>0</v>
      </c>
      <c r="AE115" s="41">
        <f t="shared" ref="AE115:AN115" si="5">COUNTIF(AE84:AE114, "■")</f>
        <v>0</v>
      </c>
      <c r="AF115" s="41">
        <f t="shared" si="5"/>
        <v>0</v>
      </c>
      <c r="AG115" s="41">
        <f t="shared" si="5"/>
        <v>0</v>
      </c>
      <c r="AH115" s="41">
        <f t="shared" si="5"/>
        <v>0</v>
      </c>
      <c r="AI115" s="41">
        <f t="shared" si="5"/>
        <v>0</v>
      </c>
      <c r="AJ115" s="41">
        <f t="shared" si="5"/>
        <v>0</v>
      </c>
      <c r="AK115" s="41">
        <f t="shared" si="5"/>
        <v>0</v>
      </c>
      <c r="AL115" s="41">
        <f t="shared" si="5"/>
        <v>0</v>
      </c>
      <c r="AM115" s="41">
        <f t="shared" si="5"/>
        <v>0</v>
      </c>
      <c r="AN115" s="41">
        <f t="shared" si="5"/>
        <v>0</v>
      </c>
      <c r="AO115" s="41">
        <f t="shared" ref="AO115:AS115" si="6">COUNTIF(AO84:AO114, "■")</f>
        <v>0</v>
      </c>
      <c r="AP115" s="41">
        <f t="shared" si="6"/>
        <v>0</v>
      </c>
      <c r="AQ115" s="41">
        <f t="shared" si="6"/>
        <v>0</v>
      </c>
      <c r="AR115" s="41">
        <f t="shared" si="6"/>
        <v>0</v>
      </c>
      <c r="AS115" s="41">
        <f t="shared" si="6"/>
        <v>0</v>
      </c>
    </row>
    <row r="116" spans="2:45" ht="41.4" customHeight="1">
      <c r="B116" s="42" t="s">
        <v>7</v>
      </c>
      <c r="C116" s="372"/>
      <c r="D116" s="372"/>
      <c r="E116" s="372"/>
      <c r="F116" s="372"/>
      <c r="G116" s="372"/>
      <c r="H116" s="372"/>
      <c r="I116" s="372"/>
      <c r="J116" s="372"/>
      <c r="K116" s="372"/>
      <c r="L116" s="372"/>
      <c r="M116" s="372"/>
      <c r="N116" s="372"/>
      <c r="O116" s="372"/>
      <c r="P116" s="372"/>
      <c r="Q116" s="372"/>
      <c r="R116" s="372"/>
      <c r="S116" s="372"/>
      <c r="T116" s="372"/>
      <c r="U116" s="372"/>
      <c r="V116" s="372"/>
      <c r="W116" s="372"/>
      <c r="X116" s="372"/>
      <c r="Y116" s="372"/>
      <c r="Z116" s="372"/>
      <c r="AA116" s="372"/>
      <c r="AB116" s="372"/>
      <c r="AC116" s="372"/>
      <c r="AD116" s="372"/>
      <c r="AE116" s="303"/>
      <c r="AF116" s="303"/>
      <c r="AG116" s="303"/>
      <c r="AH116" s="303"/>
      <c r="AI116" s="303"/>
      <c r="AJ116" s="303"/>
      <c r="AK116" s="303"/>
      <c r="AL116" s="303"/>
      <c r="AM116" s="303"/>
      <c r="AN116" s="303"/>
      <c r="AO116" s="303"/>
      <c r="AP116" s="303"/>
      <c r="AQ116" s="303"/>
      <c r="AR116" s="303"/>
      <c r="AS116" s="303"/>
    </row>
    <row r="118" spans="2:45" ht="19.95" customHeight="1">
      <c r="B118" s="373" t="s">
        <v>17</v>
      </c>
      <c r="C118" s="373"/>
      <c r="D118" s="373"/>
      <c r="E118" s="373"/>
      <c r="F118" s="373"/>
      <c r="G118" s="373"/>
      <c r="H118" s="373"/>
      <c r="I118" s="373"/>
      <c r="J118" s="373"/>
      <c r="K118" s="373"/>
      <c r="L118" s="373"/>
      <c r="M118" s="373"/>
      <c r="N118" s="373"/>
      <c r="O118" s="373"/>
      <c r="P118" s="373"/>
      <c r="Q118" s="373"/>
      <c r="R118" s="373"/>
      <c r="S118" s="373"/>
      <c r="T118" s="373"/>
      <c r="U118" s="373"/>
      <c r="V118" s="373"/>
      <c r="W118" s="373"/>
      <c r="X118" s="373"/>
      <c r="Y118" s="373"/>
      <c r="Z118" s="373"/>
      <c r="AA118" s="373"/>
      <c r="AB118" s="373"/>
      <c r="AC118" s="373"/>
      <c r="AD118" s="373"/>
      <c r="AE118" s="306"/>
      <c r="AF118" s="306"/>
      <c r="AG118" s="306"/>
      <c r="AH118" s="306"/>
      <c r="AI118" s="306"/>
      <c r="AJ118" s="306"/>
      <c r="AK118" s="306"/>
      <c r="AL118" s="306"/>
      <c r="AM118" s="306"/>
      <c r="AN118" s="306"/>
      <c r="AO118" s="306"/>
      <c r="AP118" s="306"/>
      <c r="AQ118" s="306"/>
      <c r="AR118" s="306"/>
      <c r="AS118" s="306"/>
    </row>
    <row r="119" spans="2:45" ht="19.95" customHeight="1">
      <c r="B119" s="19"/>
      <c r="C119" s="20"/>
      <c r="D119" s="20"/>
      <c r="E119" s="20"/>
      <c r="F119" s="379" t="s">
        <v>144</v>
      </c>
      <c r="H119" s="21"/>
      <c r="I119" s="374" t="s">
        <v>18</v>
      </c>
      <c r="J119" s="374"/>
      <c r="K119" s="374"/>
      <c r="L119" s="374"/>
      <c r="M119" s="374"/>
      <c r="N119" s="374"/>
      <c r="O119" s="374"/>
      <c r="P119" s="236"/>
      <c r="Q119" s="236"/>
      <c r="R119" s="236"/>
      <c r="U119" s="375" t="s">
        <v>159</v>
      </c>
      <c r="V119" s="375"/>
      <c r="W119" s="375"/>
      <c r="X119" s="375"/>
      <c r="Y119" s="375"/>
      <c r="Z119" s="375"/>
      <c r="AA119" s="375"/>
      <c r="AB119" s="375"/>
      <c r="AC119" s="375"/>
      <c r="AD119" s="375"/>
      <c r="AE119" s="375" t="s">
        <v>159</v>
      </c>
      <c r="AF119" s="375"/>
      <c r="AG119" s="375"/>
      <c r="AH119" s="375"/>
      <c r="AI119" s="375"/>
      <c r="AJ119" s="375"/>
      <c r="AK119" s="375"/>
      <c r="AL119" s="375"/>
      <c r="AM119" s="375"/>
      <c r="AN119" s="375"/>
      <c r="AO119" s="375" t="s">
        <v>159</v>
      </c>
      <c r="AP119" s="375"/>
      <c r="AQ119" s="375"/>
      <c r="AR119" s="375"/>
      <c r="AS119" s="375"/>
    </row>
    <row r="120" spans="2:45" ht="19.95" customHeight="1">
      <c r="B120" s="49" t="s">
        <v>0</v>
      </c>
      <c r="C120" s="49" t="s">
        <v>1</v>
      </c>
      <c r="D120" s="49" t="s">
        <v>2</v>
      </c>
      <c r="E120" s="49" t="s">
        <v>3</v>
      </c>
      <c r="F120" s="380"/>
      <c r="G120" s="49" t="s">
        <v>4</v>
      </c>
      <c r="H120" s="49" t="s">
        <v>9</v>
      </c>
      <c r="I120" s="44">
        <v>1</v>
      </c>
      <c r="J120" s="44">
        <v>2</v>
      </c>
      <c r="K120" s="44">
        <v>3</v>
      </c>
      <c r="L120" s="44">
        <v>4</v>
      </c>
      <c r="M120" s="44">
        <v>5</v>
      </c>
      <c r="N120" s="44">
        <v>6</v>
      </c>
      <c r="O120" s="44">
        <v>7</v>
      </c>
      <c r="P120" s="44">
        <v>8</v>
      </c>
      <c r="Q120" s="44">
        <v>9</v>
      </c>
      <c r="R120" s="44">
        <v>10</v>
      </c>
      <c r="S120" s="49" t="s">
        <v>5</v>
      </c>
      <c r="T120" s="49" t="s">
        <v>6</v>
      </c>
      <c r="U120" s="44" cm="1">
        <f t="array" ref="U120:AS120">TRANSPOSE('0. Informação geral'!E8:E32)</f>
        <v>1</v>
      </c>
      <c r="V120" s="44">
        <v>2</v>
      </c>
      <c r="W120" s="44">
        <v>3</v>
      </c>
      <c r="X120" s="44">
        <v>4</v>
      </c>
      <c r="Y120" s="44">
        <v>5</v>
      </c>
      <c r="Z120" s="44">
        <v>6</v>
      </c>
      <c r="AA120" s="44">
        <v>7</v>
      </c>
      <c r="AB120" s="44">
        <v>8</v>
      </c>
      <c r="AC120" s="44">
        <v>9</v>
      </c>
      <c r="AD120" s="44">
        <v>10</v>
      </c>
      <c r="AE120" s="44">
        <v>11</v>
      </c>
      <c r="AF120" s="44">
        <v>12</v>
      </c>
      <c r="AG120" s="44">
        <v>13</v>
      </c>
      <c r="AH120" s="44">
        <v>14</v>
      </c>
      <c r="AI120" s="44">
        <v>15</v>
      </c>
      <c r="AJ120" s="44">
        <v>16</v>
      </c>
      <c r="AK120" s="44">
        <v>17</v>
      </c>
      <c r="AL120" s="44">
        <v>18</v>
      </c>
      <c r="AM120" s="44">
        <v>19</v>
      </c>
      <c r="AN120" s="44">
        <v>20</v>
      </c>
      <c r="AO120" s="44">
        <v>21</v>
      </c>
      <c r="AP120" s="44">
        <v>22</v>
      </c>
      <c r="AQ120" s="44">
        <v>23</v>
      </c>
      <c r="AR120" s="44">
        <v>24</v>
      </c>
      <c r="AS120" s="44">
        <v>25</v>
      </c>
    </row>
    <row r="121" spans="2:45" ht="15.6">
      <c r="B121" s="203"/>
      <c r="C121" s="203"/>
      <c r="D121" s="193"/>
      <c r="E121" s="193"/>
      <c r="F121" s="203"/>
      <c r="G121" s="203"/>
      <c r="H121" s="228"/>
      <c r="I121" s="188"/>
      <c r="J121" s="188"/>
      <c r="K121" s="188"/>
      <c r="L121" s="188"/>
      <c r="M121" s="188"/>
      <c r="N121" s="188"/>
      <c r="O121" s="188"/>
      <c r="P121" s="188"/>
      <c r="Q121" s="188"/>
      <c r="R121" s="188"/>
      <c r="S121" s="203"/>
      <c r="T121" s="203"/>
      <c r="U121" s="188"/>
      <c r="V121" s="188"/>
      <c r="W121" s="188"/>
      <c r="X121" s="188"/>
      <c r="Y121" s="188"/>
      <c r="Z121" s="188"/>
      <c r="AA121" s="188"/>
      <c r="AB121" s="188"/>
      <c r="AC121" s="188"/>
      <c r="AD121" s="188"/>
      <c r="AE121" s="188"/>
      <c r="AF121" s="188"/>
      <c r="AG121" s="188"/>
      <c r="AH121" s="188"/>
      <c r="AI121" s="188"/>
      <c r="AJ121" s="188"/>
      <c r="AK121" s="188"/>
      <c r="AL121" s="188"/>
      <c r="AM121" s="188"/>
      <c r="AN121" s="188"/>
      <c r="AO121" s="188"/>
      <c r="AP121" s="188"/>
      <c r="AQ121" s="188"/>
      <c r="AR121" s="188"/>
      <c r="AS121" s="188"/>
    </row>
    <row r="122" spans="2:45" ht="15.6">
      <c r="B122" s="204"/>
      <c r="C122" s="204"/>
      <c r="D122" s="194"/>
      <c r="E122" s="194"/>
      <c r="F122" s="204"/>
      <c r="G122" s="204"/>
      <c r="H122" s="229"/>
      <c r="I122" s="189"/>
      <c r="J122" s="189"/>
      <c r="K122" s="189"/>
      <c r="L122" s="189"/>
      <c r="M122" s="189"/>
      <c r="N122" s="189"/>
      <c r="O122" s="189"/>
      <c r="P122" s="189"/>
      <c r="Q122" s="189"/>
      <c r="R122" s="189"/>
      <c r="S122" s="204"/>
      <c r="T122" s="204"/>
      <c r="U122" s="189"/>
      <c r="V122" s="189"/>
      <c r="W122" s="189"/>
      <c r="X122" s="189"/>
      <c r="Y122" s="189"/>
      <c r="Z122" s="189"/>
      <c r="AA122" s="189"/>
      <c r="AB122" s="189"/>
      <c r="AC122" s="189"/>
      <c r="AD122" s="189"/>
      <c r="AE122" s="189"/>
      <c r="AF122" s="189"/>
      <c r="AG122" s="189"/>
      <c r="AH122" s="189"/>
      <c r="AI122" s="189"/>
      <c r="AJ122" s="189"/>
      <c r="AK122" s="189"/>
      <c r="AL122" s="189"/>
      <c r="AM122" s="189"/>
      <c r="AN122" s="189"/>
      <c r="AO122" s="189"/>
      <c r="AP122" s="189"/>
      <c r="AQ122" s="189"/>
      <c r="AR122" s="189"/>
      <c r="AS122" s="189"/>
    </row>
    <row r="123" spans="2:45" ht="15.6">
      <c r="B123" s="204"/>
      <c r="C123" s="204"/>
      <c r="D123" s="194"/>
      <c r="E123" s="194"/>
      <c r="F123" s="204"/>
      <c r="G123" s="204"/>
      <c r="H123" s="229"/>
      <c r="I123" s="189"/>
      <c r="J123" s="189"/>
      <c r="K123" s="189"/>
      <c r="L123" s="189"/>
      <c r="M123" s="189"/>
      <c r="N123" s="189"/>
      <c r="O123" s="189"/>
      <c r="P123" s="189"/>
      <c r="Q123" s="189"/>
      <c r="R123" s="189"/>
      <c r="S123" s="204"/>
      <c r="T123" s="204"/>
      <c r="U123" s="189"/>
      <c r="V123" s="189"/>
      <c r="W123" s="189"/>
      <c r="X123" s="189"/>
      <c r="Y123" s="189"/>
      <c r="Z123" s="189"/>
      <c r="AA123" s="189"/>
      <c r="AB123" s="189"/>
      <c r="AC123" s="189"/>
      <c r="AD123" s="189"/>
      <c r="AE123" s="189"/>
      <c r="AF123" s="189"/>
      <c r="AG123" s="189"/>
      <c r="AH123" s="189"/>
      <c r="AI123" s="189"/>
      <c r="AJ123" s="189"/>
      <c r="AK123" s="189"/>
      <c r="AL123" s="189"/>
      <c r="AM123" s="189"/>
      <c r="AN123" s="189"/>
      <c r="AO123" s="189"/>
      <c r="AP123" s="189"/>
      <c r="AQ123" s="189"/>
      <c r="AR123" s="189"/>
      <c r="AS123" s="189"/>
    </row>
    <row r="124" spans="2:45" ht="15.6">
      <c r="B124" s="204"/>
      <c r="C124" s="204"/>
      <c r="D124" s="194"/>
      <c r="E124" s="194"/>
      <c r="F124" s="204"/>
      <c r="G124" s="204"/>
      <c r="H124" s="229"/>
      <c r="I124" s="189"/>
      <c r="J124" s="189"/>
      <c r="K124" s="189"/>
      <c r="L124" s="189"/>
      <c r="M124" s="189"/>
      <c r="N124" s="189"/>
      <c r="O124" s="189"/>
      <c r="P124" s="189"/>
      <c r="Q124" s="189"/>
      <c r="R124" s="189"/>
      <c r="S124" s="204"/>
      <c r="T124" s="204"/>
      <c r="U124" s="189"/>
      <c r="V124" s="189"/>
      <c r="W124" s="189"/>
      <c r="X124" s="189"/>
      <c r="Y124" s="189"/>
      <c r="Z124" s="189"/>
      <c r="AA124" s="189"/>
      <c r="AB124" s="189"/>
      <c r="AC124" s="189"/>
      <c r="AD124" s="189"/>
      <c r="AE124" s="189"/>
      <c r="AF124" s="189"/>
      <c r="AG124" s="189"/>
      <c r="AH124" s="189"/>
      <c r="AI124" s="189"/>
      <c r="AJ124" s="189"/>
      <c r="AK124" s="189"/>
      <c r="AL124" s="189"/>
      <c r="AM124" s="189"/>
      <c r="AN124" s="189"/>
      <c r="AO124" s="189"/>
      <c r="AP124" s="189"/>
      <c r="AQ124" s="189"/>
      <c r="AR124" s="189"/>
      <c r="AS124" s="189"/>
    </row>
    <row r="125" spans="2:45" ht="15.6">
      <c r="B125" s="204"/>
      <c r="C125" s="204"/>
      <c r="D125" s="194"/>
      <c r="E125" s="194"/>
      <c r="F125" s="204"/>
      <c r="G125" s="204"/>
      <c r="H125" s="229"/>
      <c r="I125" s="189"/>
      <c r="J125" s="189"/>
      <c r="K125" s="189"/>
      <c r="L125" s="189"/>
      <c r="M125" s="189"/>
      <c r="N125" s="189"/>
      <c r="O125" s="189"/>
      <c r="P125" s="189"/>
      <c r="Q125" s="189"/>
      <c r="R125" s="189"/>
      <c r="S125" s="204"/>
      <c r="T125" s="204"/>
      <c r="U125" s="189"/>
      <c r="V125" s="189"/>
      <c r="W125" s="189"/>
      <c r="X125" s="189"/>
      <c r="Y125" s="189"/>
      <c r="Z125" s="189"/>
      <c r="AA125" s="189"/>
      <c r="AB125" s="189"/>
      <c r="AC125" s="189"/>
      <c r="AD125" s="189"/>
      <c r="AE125" s="189"/>
      <c r="AF125" s="189"/>
      <c r="AG125" s="189"/>
      <c r="AH125" s="189"/>
      <c r="AI125" s="189"/>
      <c r="AJ125" s="189"/>
      <c r="AK125" s="189"/>
      <c r="AL125" s="189"/>
      <c r="AM125" s="189"/>
      <c r="AN125" s="189"/>
      <c r="AO125" s="189"/>
      <c r="AP125" s="189"/>
      <c r="AQ125" s="189"/>
      <c r="AR125" s="189"/>
      <c r="AS125" s="189"/>
    </row>
    <row r="126" spans="2:45" ht="15.6">
      <c r="B126" s="204"/>
      <c r="C126" s="204"/>
      <c r="D126" s="194"/>
      <c r="E126" s="194"/>
      <c r="F126" s="204"/>
      <c r="G126" s="204"/>
      <c r="H126" s="229"/>
      <c r="I126" s="189"/>
      <c r="J126" s="189"/>
      <c r="K126" s="189"/>
      <c r="L126" s="189"/>
      <c r="M126" s="189"/>
      <c r="N126" s="189"/>
      <c r="O126" s="189"/>
      <c r="P126" s="189"/>
      <c r="Q126" s="189"/>
      <c r="R126" s="189"/>
      <c r="S126" s="204"/>
      <c r="T126" s="204"/>
      <c r="U126" s="189"/>
      <c r="V126" s="189"/>
      <c r="W126" s="189"/>
      <c r="X126" s="189"/>
      <c r="Y126" s="189"/>
      <c r="Z126" s="189"/>
      <c r="AA126" s="189"/>
      <c r="AB126" s="189"/>
      <c r="AC126" s="189"/>
      <c r="AD126" s="189"/>
      <c r="AE126" s="189"/>
      <c r="AF126" s="189"/>
      <c r="AG126" s="189"/>
      <c r="AH126" s="189"/>
      <c r="AI126" s="189"/>
      <c r="AJ126" s="189"/>
      <c r="AK126" s="189"/>
      <c r="AL126" s="189"/>
      <c r="AM126" s="189"/>
      <c r="AN126" s="189"/>
      <c r="AO126" s="189"/>
      <c r="AP126" s="189"/>
      <c r="AQ126" s="189"/>
      <c r="AR126" s="189"/>
      <c r="AS126" s="189"/>
    </row>
    <row r="127" spans="2:45" ht="15.6">
      <c r="B127" s="204"/>
      <c r="C127" s="204"/>
      <c r="D127" s="194"/>
      <c r="E127" s="194"/>
      <c r="F127" s="204"/>
      <c r="G127" s="204"/>
      <c r="H127" s="229"/>
      <c r="I127" s="189"/>
      <c r="J127" s="189"/>
      <c r="K127" s="189"/>
      <c r="L127" s="189"/>
      <c r="M127" s="189"/>
      <c r="N127" s="189"/>
      <c r="O127" s="189"/>
      <c r="P127" s="189"/>
      <c r="Q127" s="189"/>
      <c r="R127" s="189"/>
      <c r="S127" s="204"/>
      <c r="T127" s="204"/>
      <c r="U127" s="189"/>
      <c r="V127" s="189"/>
      <c r="W127" s="189"/>
      <c r="X127" s="189"/>
      <c r="Y127" s="189"/>
      <c r="Z127" s="189"/>
      <c r="AA127" s="189"/>
      <c r="AB127" s="189"/>
      <c r="AC127" s="189"/>
      <c r="AD127" s="189"/>
      <c r="AE127" s="189"/>
      <c r="AF127" s="189"/>
      <c r="AG127" s="189"/>
      <c r="AH127" s="189"/>
      <c r="AI127" s="189"/>
      <c r="AJ127" s="189"/>
      <c r="AK127" s="189"/>
      <c r="AL127" s="189"/>
      <c r="AM127" s="189"/>
      <c r="AN127" s="189"/>
      <c r="AO127" s="189"/>
      <c r="AP127" s="189"/>
      <c r="AQ127" s="189"/>
      <c r="AR127" s="189"/>
      <c r="AS127" s="189"/>
    </row>
    <row r="128" spans="2:45" ht="15.6">
      <c r="B128" s="204"/>
      <c r="C128" s="204"/>
      <c r="D128" s="194"/>
      <c r="E128" s="194"/>
      <c r="F128" s="204"/>
      <c r="G128" s="204"/>
      <c r="H128" s="229"/>
      <c r="I128" s="189"/>
      <c r="J128" s="189"/>
      <c r="K128" s="189"/>
      <c r="L128" s="189"/>
      <c r="M128" s="189"/>
      <c r="N128" s="189"/>
      <c r="O128" s="189"/>
      <c r="P128" s="189"/>
      <c r="Q128" s="189"/>
      <c r="R128" s="189"/>
      <c r="S128" s="204"/>
      <c r="T128" s="204"/>
      <c r="U128" s="189"/>
      <c r="V128" s="189"/>
      <c r="W128" s="189"/>
      <c r="X128" s="189"/>
      <c r="Y128" s="189"/>
      <c r="Z128" s="189"/>
      <c r="AA128" s="189"/>
      <c r="AB128" s="189"/>
      <c r="AC128" s="189"/>
      <c r="AD128" s="189"/>
      <c r="AE128" s="189"/>
      <c r="AF128" s="189"/>
      <c r="AG128" s="189"/>
      <c r="AH128" s="189"/>
      <c r="AI128" s="189"/>
      <c r="AJ128" s="189"/>
      <c r="AK128" s="189"/>
      <c r="AL128" s="189"/>
      <c r="AM128" s="189"/>
      <c r="AN128" s="189"/>
      <c r="AO128" s="189"/>
      <c r="AP128" s="189"/>
      <c r="AQ128" s="189"/>
      <c r="AR128" s="189"/>
      <c r="AS128" s="189"/>
    </row>
    <row r="129" spans="2:45" ht="15.6">
      <c r="B129" s="204"/>
      <c r="C129" s="204"/>
      <c r="D129" s="194"/>
      <c r="E129" s="194"/>
      <c r="F129" s="204"/>
      <c r="G129" s="204"/>
      <c r="H129" s="229"/>
      <c r="I129" s="189"/>
      <c r="J129" s="189"/>
      <c r="K129" s="189"/>
      <c r="L129" s="189"/>
      <c r="M129" s="189"/>
      <c r="N129" s="189"/>
      <c r="O129" s="189"/>
      <c r="P129" s="189"/>
      <c r="Q129" s="189"/>
      <c r="R129" s="189"/>
      <c r="S129" s="204"/>
      <c r="T129" s="204"/>
      <c r="U129" s="189"/>
      <c r="V129" s="189"/>
      <c r="W129" s="189"/>
      <c r="X129" s="189"/>
      <c r="Y129" s="189"/>
      <c r="Z129" s="189"/>
      <c r="AA129" s="189"/>
      <c r="AB129" s="189"/>
      <c r="AC129" s="189"/>
      <c r="AD129" s="189"/>
      <c r="AE129" s="189"/>
      <c r="AF129" s="189"/>
      <c r="AG129" s="189"/>
      <c r="AH129" s="189"/>
      <c r="AI129" s="189"/>
      <c r="AJ129" s="189"/>
      <c r="AK129" s="189"/>
      <c r="AL129" s="189"/>
      <c r="AM129" s="189"/>
      <c r="AN129" s="189"/>
      <c r="AO129" s="189"/>
      <c r="AP129" s="189"/>
      <c r="AQ129" s="189"/>
      <c r="AR129" s="189"/>
      <c r="AS129" s="189"/>
    </row>
    <row r="130" spans="2:45" ht="15.6">
      <c r="B130" s="204"/>
      <c r="C130" s="204"/>
      <c r="D130" s="194"/>
      <c r="E130" s="194"/>
      <c r="F130" s="204"/>
      <c r="G130" s="204"/>
      <c r="H130" s="229"/>
      <c r="I130" s="189"/>
      <c r="J130" s="189"/>
      <c r="K130" s="189"/>
      <c r="L130" s="189"/>
      <c r="M130" s="189"/>
      <c r="N130" s="189"/>
      <c r="O130" s="189"/>
      <c r="P130" s="189"/>
      <c r="Q130" s="189"/>
      <c r="R130" s="189"/>
      <c r="S130" s="204"/>
      <c r="T130" s="204"/>
      <c r="U130" s="189"/>
      <c r="V130" s="189"/>
      <c r="W130" s="189"/>
      <c r="X130" s="189"/>
      <c r="Y130" s="189"/>
      <c r="Z130" s="189"/>
      <c r="AA130" s="189"/>
      <c r="AB130" s="189"/>
      <c r="AC130" s="189"/>
      <c r="AD130" s="189"/>
      <c r="AE130" s="189"/>
      <c r="AF130" s="189"/>
      <c r="AG130" s="189"/>
      <c r="AH130" s="189"/>
      <c r="AI130" s="189"/>
      <c r="AJ130" s="189"/>
      <c r="AK130" s="189"/>
      <c r="AL130" s="189"/>
      <c r="AM130" s="189"/>
      <c r="AN130" s="189"/>
      <c r="AO130" s="189"/>
      <c r="AP130" s="189"/>
      <c r="AQ130" s="189"/>
      <c r="AR130" s="189"/>
      <c r="AS130" s="189"/>
    </row>
    <row r="131" spans="2:45" ht="15.6">
      <c r="B131" s="204"/>
      <c r="C131" s="204"/>
      <c r="D131" s="194"/>
      <c r="E131" s="194"/>
      <c r="F131" s="204"/>
      <c r="G131" s="204"/>
      <c r="H131" s="229"/>
      <c r="I131" s="189"/>
      <c r="J131" s="189"/>
      <c r="K131" s="189"/>
      <c r="L131" s="189"/>
      <c r="M131" s="189"/>
      <c r="N131" s="189"/>
      <c r="O131" s="189"/>
      <c r="P131" s="189"/>
      <c r="Q131" s="189"/>
      <c r="R131" s="189"/>
      <c r="S131" s="204"/>
      <c r="T131" s="204"/>
      <c r="U131" s="189"/>
      <c r="V131" s="189"/>
      <c r="W131" s="189"/>
      <c r="X131" s="189"/>
      <c r="Y131" s="189"/>
      <c r="Z131" s="189"/>
      <c r="AA131" s="189"/>
      <c r="AB131" s="189"/>
      <c r="AC131" s="189"/>
      <c r="AD131" s="189"/>
      <c r="AE131" s="189"/>
      <c r="AF131" s="189"/>
      <c r="AG131" s="189"/>
      <c r="AH131" s="189"/>
      <c r="AI131" s="189"/>
      <c r="AJ131" s="189"/>
      <c r="AK131" s="189"/>
      <c r="AL131" s="189"/>
      <c r="AM131" s="189"/>
      <c r="AN131" s="189"/>
      <c r="AO131" s="189"/>
      <c r="AP131" s="189"/>
      <c r="AQ131" s="189"/>
      <c r="AR131" s="189"/>
      <c r="AS131" s="189"/>
    </row>
    <row r="132" spans="2:45" ht="15.6">
      <c r="B132" s="204"/>
      <c r="C132" s="204"/>
      <c r="D132" s="194"/>
      <c r="E132" s="194"/>
      <c r="F132" s="204"/>
      <c r="G132" s="204"/>
      <c r="H132" s="229"/>
      <c r="I132" s="189"/>
      <c r="J132" s="189"/>
      <c r="K132" s="189"/>
      <c r="L132" s="189"/>
      <c r="M132" s="189"/>
      <c r="N132" s="189"/>
      <c r="O132" s="189"/>
      <c r="P132" s="189"/>
      <c r="Q132" s="189"/>
      <c r="R132" s="189"/>
      <c r="S132" s="204"/>
      <c r="T132" s="204"/>
      <c r="U132" s="189"/>
      <c r="V132" s="189"/>
      <c r="W132" s="189"/>
      <c r="X132" s="189"/>
      <c r="Y132" s="189"/>
      <c r="Z132" s="189"/>
      <c r="AA132" s="189"/>
      <c r="AB132" s="189"/>
      <c r="AC132" s="189"/>
      <c r="AD132" s="189"/>
      <c r="AE132" s="189"/>
      <c r="AF132" s="189"/>
      <c r="AG132" s="189"/>
      <c r="AH132" s="189"/>
      <c r="AI132" s="189"/>
      <c r="AJ132" s="189"/>
      <c r="AK132" s="189"/>
      <c r="AL132" s="189"/>
      <c r="AM132" s="189"/>
      <c r="AN132" s="189"/>
      <c r="AO132" s="189"/>
      <c r="AP132" s="189"/>
      <c r="AQ132" s="189"/>
      <c r="AR132" s="189"/>
      <c r="AS132" s="189"/>
    </row>
    <row r="133" spans="2:45" ht="15.6">
      <c r="B133" s="204"/>
      <c r="C133" s="204"/>
      <c r="D133" s="194"/>
      <c r="E133" s="194"/>
      <c r="F133" s="204"/>
      <c r="G133" s="204"/>
      <c r="H133" s="229"/>
      <c r="I133" s="189"/>
      <c r="J133" s="189"/>
      <c r="K133" s="189"/>
      <c r="L133" s="189"/>
      <c r="M133" s="189"/>
      <c r="N133" s="189"/>
      <c r="O133" s="189"/>
      <c r="P133" s="189"/>
      <c r="Q133" s="189"/>
      <c r="R133" s="189"/>
      <c r="S133" s="204"/>
      <c r="T133" s="204"/>
      <c r="U133" s="189"/>
      <c r="V133" s="189"/>
      <c r="W133" s="189"/>
      <c r="X133" s="189"/>
      <c r="Y133" s="189"/>
      <c r="Z133" s="189"/>
      <c r="AA133" s="189"/>
      <c r="AB133" s="189"/>
      <c r="AC133" s="189"/>
      <c r="AD133" s="189"/>
      <c r="AE133" s="189"/>
      <c r="AF133" s="189"/>
      <c r="AG133" s="189"/>
      <c r="AH133" s="189"/>
      <c r="AI133" s="189"/>
      <c r="AJ133" s="189"/>
      <c r="AK133" s="189"/>
      <c r="AL133" s="189"/>
      <c r="AM133" s="189"/>
      <c r="AN133" s="189"/>
      <c r="AO133" s="189"/>
      <c r="AP133" s="189"/>
      <c r="AQ133" s="189"/>
      <c r="AR133" s="189"/>
      <c r="AS133" s="189"/>
    </row>
    <row r="134" spans="2:45" ht="15.6">
      <c r="B134" s="204"/>
      <c r="C134" s="204"/>
      <c r="D134" s="194"/>
      <c r="E134" s="194"/>
      <c r="F134" s="204"/>
      <c r="G134" s="204"/>
      <c r="H134" s="229"/>
      <c r="I134" s="189"/>
      <c r="J134" s="189"/>
      <c r="K134" s="189"/>
      <c r="L134" s="189"/>
      <c r="M134" s="189"/>
      <c r="N134" s="189"/>
      <c r="O134" s="189"/>
      <c r="P134" s="189"/>
      <c r="Q134" s="189"/>
      <c r="R134" s="189"/>
      <c r="S134" s="204"/>
      <c r="T134" s="204"/>
      <c r="U134" s="189"/>
      <c r="V134" s="189"/>
      <c r="W134" s="189"/>
      <c r="X134" s="189"/>
      <c r="Y134" s="189"/>
      <c r="Z134" s="189"/>
      <c r="AA134" s="189"/>
      <c r="AB134" s="189"/>
      <c r="AC134" s="189"/>
      <c r="AD134" s="189"/>
      <c r="AE134" s="189"/>
      <c r="AF134" s="189"/>
      <c r="AG134" s="189"/>
      <c r="AH134" s="189"/>
      <c r="AI134" s="189"/>
      <c r="AJ134" s="189"/>
      <c r="AK134" s="189"/>
      <c r="AL134" s="189"/>
      <c r="AM134" s="189"/>
      <c r="AN134" s="189"/>
      <c r="AO134" s="189"/>
      <c r="AP134" s="189"/>
      <c r="AQ134" s="189"/>
      <c r="AR134" s="189"/>
      <c r="AS134" s="189"/>
    </row>
    <row r="135" spans="2:45" ht="15.6">
      <c r="B135" s="204"/>
      <c r="C135" s="204"/>
      <c r="D135" s="194"/>
      <c r="E135" s="194"/>
      <c r="F135" s="204"/>
      <c r="G135" s="204"/>
      <c r="H135" s="229"/>
      <c r="I135" s="189"/>
      <c r="J135" s="189"/>
      <c r="K135" s="189"/>
      <c r="L135" s="189"/>
      <c r="M135" s="189"/>
      <c r="N135" s="189"/>
      <c r="O135" s="189"/>
      <c r="P135" s="189"/>
      <c r="Q135" s="189"/>
      <c r="R135" s="189"/>
      <c r="S135" s="204"/>
      <c r="T135" s="204"/>
      <c r="U135" s="189"/>
      <c r="V135" s="189"/>
      <c r="W135" s="189"/>
      <c r="X135" s="189"/>
      <c r="Y135" s="189"/>
      <c r="Z135" s="189"/>
      <c r="AA135" s="189"/>
      <c r="AB135" s="189"/>
      <c r="AC135" s="189"/>
      <c r="AD135" s="189"/>
      <c r="AE135" s="189"/>
      <c r="AF135" s="189"/>
      <c r="AG135" s="189"/>
      <c r="AH135" s="189"/>
      <c r="AI135" s="189"/>
      <c r="AJ135" s="189"/>
      <c r="AK135" s="189"/>
      <c r="AL135" s="189"/>
      <c r="AM135" s="189"/>
      <c r="AN135" s="189"/>
      <c r="AO135" s="189"/>
      <c r="AP135" s="189"/>
      <c r="AQ135" s="189"/>
      <c r="AR135" s="189"/>
      <c r="AS135" s="189"/>
    </row>
    <row r="136" spans="2:45" ht="15.6">
      <c r="B136" s="204"/>
      <c r="C136" s="204"/>
      <c r="D136" s="194"/>
      <c r="E136" s="194"/>
      <c r="F136" s="204"/>
      <c r="G136" s="204"/>
      <c r="H136" s="229"/>
      <c r="I136" s="189"/>
      <c r="J136" s="189"/>
      <c r="K136" s="189"/>
      <c r="L136" s="189"/>
      <c r="M136" s="189"/>
      <c r="N136" s="189"/>
      <c r="O136" s="189"/>
      <c r="P136" s="189"/>
      <c r="Q136" s="189"/>
      <c r="R136" s="189"/>
      <c r="S136" s="204"/>
      <c r="T136" s="204"/>
      <c r="U136" s="189"/>
      <c r="V136" s="189"/>
      <c r="W136" s="189"/>
      <c r="X136" s="189"/>
      <c r="Y136" s="189"/>
      <c r="Z136" s="189"/>
      <c r="AA136" s="189"/>
      <c r="AB136" s="189"/>
      <c r="AC136" s="189"/>
      <c r="AD136" s="189"/>
      <c r="AE136" s="189"/>
      <c r="AF136" s="189"/>
      <c r="AG136" s="189"/>
      <c r="AH136" s="189"/>
      <c r="AI136" s="189"/>
      <c r="AJ136" s="189"/>
      <c r="AK136" s="189"/>
      <c r="AL136" s="189"/>
      <c r="AM136" s="189"/>
      <c r="AN136" s="189"/>
      <c r="AO136" s="189"/>
      <c r="AP136" s="189"/>
      <c r="AQ136" s="189"/>
      <c r="AR136" s="189"/>
      <c r="AS136" s="189"/>
    </row>
    <row r="137" spans="2:45" ht="15.6">
      <c r="B137" s="204"/>
      <c r="C137" s="204"/>
      <c r="D137" s="194"/>
      <c r="E137" s="194"/>
      <c r="F137" s="204"/>
      <c r="G137" s="204"/>
      <c r="H137" s="229"/>
      <c r="I137" s="189"/>
      <c r="J137" s="189"/>
      <c r="K137" s="189"/>
      <c r="L137" s="189"/>
      <c r="M137" s="189"/>
      <c r="N137" s="189"/>
      <c r="O137" s="189"/>
      <c r="P137" s="189"/>
      <c r="Q137" s="189"/>
      <c r="R137" s="189"/>
      <c r="S137" s="204"/>
      <c r="T137" s="204"/>
      <c r="U137" s="189"/>
      <c r="V137" s="189"/>
      <c r="W137" s="189"/>
      <c r="X137" s="189"/>
      <c r="Y137" s="189"/>
      <c r="Z137" s="189"/>
      <c r="AA137" s="189"/>
      <c r="AB137" s="189"/>
      <c r="AC137" s="189"/>
      <c r="AD137" s="189"/>
      <c r="AE137" s="189"/>
      <c r="AF137" s="189"/>
      <c r="AG137" s="189"/>
      <c r="AH137" s="189"/>
      <c r="AI137" s="189"/>
      <c r="AJ137" s="189"/>
      <c r="AK137" s="189"/>
      <c r="AL137" s="189"/>
      <c r="AM137" s="189"/>
      <c r="AN137" s="189"/>
      <c r="AO137" s="189"/>
      <c r="AP137" s="189"/>
      <c r="AQ137" s="189"/>
      <c r="AR137" s="189"/>
      <c r="AS137" s="189"/>
    </row>
    <row r="138" spans="2:45" ht="15.6">
      <c r="B138" s="204"/>
      <c r="C138" s="204"/>
      <c r="D138" s="194"/>
      <c r="E138" s="194"/>
      <c r="F138" s="204"/>
      <c r="G138" s="204"/>
      <c r="H138" s="229"/>
      <c r="I138" s="189"/>
      <c r="J138" s="189"/>
      <c r="K138" s="189"/>
      <c r="L138" s="189"/>
      <c r="M138" s="189"/>
      <c r="N138" s="189"/>
      <c r="O138" s="189"/>
      <c r="P138" s="189"/>
      <c r="Q138" s="189"/>
      <c r="R138" s="189"/>
      <c r="S138" s="204"/>
      <c r="T138" s="204"/>
      <c r="U138" s="189"/>
      <c r="V138" s="189"/>
      <c r="W138" s="189"/>
      <c r="X138" s="189"/>
      <c r="Y138" s="189"/>
      <c r="Z138" s="189"/>
      <c r="AA138" s="189"/>
      <c r="AB138" s="189"/>
      <c r="AC138" s="189"/>
      <c r="AD138" s="189"/>
      <c r="AE138" s="189"/>
      <c r="AF138" s="189"/>
      <c r="AG138" s="189"/>
      <c r="AH138" s="189"/>
      <c r="AI138" s="189"/>
      <c r="AJ138" s="189"/>
      <c r="AK138" s="189"/>
      <c r="AL138" s="189"/>
      <c r="AM138" s="189"/>
      <c r="AN138" s="189"/>
      <c r="AO138" s="189"/>
      <c r="AP138" s="189"/>
      <c r="AQ138" s="189"/>
      <c r="AR138" s="189"/>
      <c r="AS138" s="189"/>
    </row>
    <row r="139" spans="2:45" ht="15.6">
      <c r="B139" s="204"/>
      <c r="C139" s="204"/>
      <c r="D139" s="194"/>
      <c r="E139" s="194"/>
      <c r="F139" s="204"/>
      <c r="G139" s="204"/>
      <c r="H139" s="229"/>
      <c r="I139" s="189"/>
      <c r="J139" s="189"/>
      <c r="K139" s="189"/>
      <c r="L139" s="189"/>
      <c r="M139" s="189"/>
      <c r="N139" s="189"/>
      <c r="O139" s="189"/>
      <c r="P139" s="189"/>
      <c r="Q139" s="189"/>
      <c r="R139" s="189"/>
      <c r="S139" s="204"/>
      <c r="T139" s="204"/>
      <c r="U139" s="189"/>
      <c r="V139" s="189"/>
      <c r="W139" s="189"/>
      <c r="X139" s="189"/>
      <c r="Y139" s="189"/>
      <c r="Z139" s="189"/>
      <c r="AA139" s="189"/>
      <c r="AB139" s="189"/>
      <c r="AC139" s="189"/>
      <c r="AD139" s="189"/>
      <c r="AE139" s="189"/>
      <c r="AF139" s="189"/>
      <c r="AG139" s="189"/>
      <c r="AH139" s="189"/>
      <c r="AI139" s="189"/>
      <c r="AJ139" s="189"/>
      <c r="AK139" s="189"/>
      <c r="AL139" s="189"/>
      <c r="AM139" s="189"/>
      <c r="AN139" s="189"/>
      <c r="AO139" s="189"/>
      <c r="AP139" s="189"/>
      <c r="AQ139" s="189"/>
      <c r="AR139" s="189"/>
      <c r="AS139" s="189"/>
    </row>
    <row r="140" spans="2:45" ht="15.6">
      <c r="B140" s="204"/>
      <c r="C140" s="204"/>
      <c r="D140" s="194"/>
      <c r="E140" s="194"/>
      <c r="F140" s="204"/>
      <c r="G140" s="204"/>
      <c r="H140" s="229"/>
      <c r="I140" s="189"/>
      <c r="J140" s="189"/>
      <c r="K140" s="189"/>
      <c r="L140" s="189"/>
      <c r="M140" s="189"/>
      <c r="N140" s="189"/>
      <c r="O140" s="189"/>
      <c r="P140" s="189"/>
      <c r="Q140" s="189"/>
      <c r="R140" s="189"/>
      <c r="S140" s="204"/>
      <c r="T140" s="204"/>
      <c r="U140" s="189"/>
      <c r="V140" s="189"/>
      <c r="W140" s="189"/>
      <c r="X140" s="189"/>
      <c r="Y140" s="189"/>
      <c r="Z140" s="189"/>
      <c r="AA140" s="189"/>
      <c r="AB140" s="189"/>
      <c r="AC140" s="189"/>
      <c r="AD140" s="189"/>
      <c r="AE140" s="189"/>
      <c r="AF140" s="189"/>
      <c r="AG140" s="189"/>
      <c r="AH140" s="189"/>
      <c r="AI140" s="189"/>
      <c r="AJ140" s="189"/>
      <c r="AK140" s="189"/>
      <c r="AL140" s="189"/>
      <c r="AM140" s="189"/>
      <c r="AN140" s="189"/>
      <c r="AO140" s="189"/>
      <c r="AP140" s="189"/>
      <c r="AQ140" s="189"/>
      <c r="AR140" s="189"/>
      <c r="AS140" s="189"/>
    </row>
    <row r="141" spans="2:45" ht="15.6">
      <c r="B141" s="204"/>
      <c r="C141" s="204"/>
      <c r="D141" s="194"/>
      <c r="E141" s="194"/>
      <c r="F141" s="204"/>
      <c r="G141" s="204"/>
      <c r="H141" s="229"/>
      <c r="I141" s="189"/>
      <c r="J141" s="189"/>
      <c r="K141" s="189"/>
      <c r="L141" s="189"/>
      <c r="M141" s="189"/>
      <c r="N141" s="189"/>
      <c r="O141" s="189"/>
      <c r="P141" s="189"/>
      <c r="Q141" s="189"/>
      <c r="R141" s="189"/>
      <c r="S141" s="204"/>
      <c r="T141" s="204"/>
      <c r="U141" s="189"/>
      <c r="V141" s="189"/>
      <c r="W141" s="189"/>
      <c r="X141" s="189"/>
      <c r="Y141" s="189"/>
      <c r="Z141" s="189"/>
      <c r="AA141" s="189"/>
      <c r="AB141" s="189"/>
      <c r="AC141" s="189"/>
      <c r="AD141" s="189"/>
      <c r="AE141" s="189"/>
      <c r="AF141" s="189"/>
      <c r="AG141" s="189"/>
      <c r="AH141" s="189"/>
      <c r="AI141" s="189"/>
      <c r="AJ141" s="189"/>
      <c r="AK141" s="189"/>
      <c r="AL141" s="189"/>
      <c r="AM141" s="189"/>
      <c r="AN141" s="189"/>
      <c r="AO141" s="189"/>
      <c r="AP141" s="189"/>
      <c r="AQ141" s="189"/>
      <c r="AR141" s="189"/>
      <c r="AS141" s="189"/>
    </row>
    <row r="142" spans="2:45" ht="15.6">
      <c r="B142" s="204"/>
      <c r="C142" s="204"/>
      <c r="D142" s="194"/>
      <c r="E142" s="194"/>
      <c r="F142" s="204"/>
      <c r="G142" s="204"/>
      <c r="H142" s="229"/>
      <c r="I142" s="189"/>
      <c r="J142" s="189"/>
      <c r="K142" s="189"/>
      <c r="L142" s="189"/>
      <c r="M142" s="189"/>
      <c r="N142" s="189"/>
      <c r="O142" s="189"/>
      <c r="P142" s="189"/>
      <c r="Q142" s="189"/>
      <c r="R142" s="189"/>
      <c r="S142" s="204"/>
      <c r="T142" s="204"/>
      <c r="U142" s="189"/>
      <c r="V142" s="189"/>
      <c r="W142" s="189"/>
      <c r="X142" s="189"/>
      <c r="Y142" s="189"/>
      <c r="Z142" s="189"/>
      <c r="AA142" s="189"/>
      <c r="AB142" s="189"/>
      <c r="AC142" s="189"/>
      <c r="AD142" s="189"/>
      <c r="AE142" s="189"/>
      <c r="AF142" s="189"/>
      <c r="AG142" s="189"/>
      <c r="AH142" s="189"/>
      <c r="AI142" s="189"/>
      <c r="AJ142" s="189"/>
      <c r="AK142" s="189"/>
      <c r="AL142" s="189"/>
      <c r="AM142" s="189"/>
      <c r="AN142" s="189"/>
      <c r="AO142" s="189"/>
      <c r="AP142" s="189"/>
      <c r="AQ142" s="189"/>
      <c r="AR142" s="189"/>
      <c r="AS142" s="189"/>
    </row>
    <row r="143" spans="2:45" ht="15.6">
      <c r="B143" s="204"/>
      <c r="C143" s="204"/>
      <c r="D143" s="194"/>
      <c r="E143" s="194"/>
      <c r="F143" s="204"/>
      <c r="G143" s="204"/>
      <c r="H143" s="229"/>
      <c r="I143" s="189"/>
      <c r="J143" s="189"/>
      <c r="K143" s="189"/>
      <c r="L143" s="189"/>
      <c r="M143" s="189"/>
      <c r="N143" s="189"/>
      <c r="O143" s="189"/>
      <c r="P143" s="189"/>
      <c r="Q143" s="189"/>
      <c r="R143" s="189"/>
      <c r="S143" s="204"/>
      <c r="T143" s="204"/>
      <c r="U143" s="189"/>
      <c r="V143" s="189"/>
      <c r="W143" s="189"/>
      <c r="X143" s="189"/>
      <c r="Y143" s="189"/>
      <c r="Z143" s="189"/>
      <c r="AA143" s="189"/>
      <c r="AB143" s="189"/>
      <c r="AC143" s="189"/>
      <c r="AD143" s="189"/>
      <c r="AE143" s="189"/>
      <c r="AF143" s="189"/>
      <c r="AG143" s="189"/>
      <c r="AH143" s="189"/>
      <c r="AI143" s="189"/>
      <c r="AJ143" s="189"/>
      <c r="AK143" s="189"/>
      <c r="AL143" s="189"/>
      <c r="AM143" s="189"/>
      <c r="AN143" s="189"/>
      <c r="AO143" s="189"/>
      <c r="AP143" s="189"/>
      <c r="AQ143" s="189"/>
      <c r="AR143" s="189"/>
      <c r="AS143" s="189"/>
    </row>
    <row r="144" spans="2:45" ht="15.6">
      <c r="B144" s="204"/>
      <c r="C144" s="204"/>
      <c r="D144" s="194"/>
      <c r="E144" s="194"/>
      <c r="F144" s="204"/>
      <c r="G144" s="204"/>
      <c r="H144" s="229"/>
      <c r="I144" s="189"/>
      <c r="J144" s="189"/>
      <c r="K144" s="189"/>
      <c r="L144" s="189"/>
      <c r="M144" s="189"/>
      <c r="N144" s="189"/>
      <c r="O144" s="189"/>
      <c r="P144" s="189"/>
      <c r="Q144" s="189"/>
      <c r="R144" s="189"/>
      <c r="S144" s="204"/>
      <c r="T144" s="204"/>
      <c r="U144" s="189"/>
      <c r="V144" s="189"/>
      <c r="W144" s="189"/>
      <c r="X144" s="189"/>
      <c r="Y144" s="189"/>
      <c r="Z144" s="189"/>
      <c r="AA144" s="189"/>
      <c r="AB144" s="189"/>
      <c r="AC144" s="189"/>
      <c r="AD144" s="189"/>
      <c r="AE144" s="189"/>
      <c r="AF144" s="189"/>
      <c r="AG144" s="189"/>
      <c r="AH144" s="189"/>
      <c r="AI144" s="189"/>
      <c r="AJ144" s="189"/>
      <c r="AK144" s="189"/>
      <c r="AL144" s="189"/>
      <c r="AM144" s="189"/>
      <c r="AN144" s="189"/>
      <c r="AO144" s="189"/>
      <c r="AP144" s="189"/>
      <c r="AQ144" s="189"/>
      <c r="AR144" s="189"/>
      <c r="AS144" s="189"/>
    </row>
    <row r="145" spans="2:45" ht="15.6">
      <c r="B145" s="205"/>
      <c r="C145" s="204"/>
      <c r="D145" s="195"/>
      <c r="E145" s="195"/>
      <c r="F145" s="205"/>
      <c r="G145" s="205"/>
      <c r="H145" s="230"/>
      <c r="I145" s="189"/>
      <c r="J145" s="189"/>
      <c r="K145" s="189"/>
      <c r="L145" s="189"/>
      <c r="M145" s="189"/>
      <c r="N145" s="189"/>
      <c r="O145" s="189"/>
      <c r="P145" s="189"/>
      <c r="Q145" s="189"/>
      <c r="R145" s="189"/>
      <c r="S145" s="205"/>
      <c r="T145" s="205"/>
      <c r="U145" s="189"/>
      <c r="V145" s="189"/>
      <c r="W145" s="189"/>
      <c r="X145" s="189"/>
      <c r="Y145" s="189"/>
      <c r="Z145" s="189"/>
      <c r="AA145" s="189"/>
      <c r="AB145" s="189"/>
      <c r="AC145" s="189"/>
      <c r="AD145" s="189"/>
      <c r="AE145" s="189"/>
      <c r="AF145" s="189"/>
      <c r="AG145" s="189"/>
      <c r="AH145" s="189"/>
      <c r="AI145" s="189"/>
      <c r="AJ145" s="189"/>
      <c r="AK145" s="189"/>
      <c r="AL145" s="189"/>
      <c r="AM145" s="189"/>
      <c r="AN145" s="189"/>
      <c r="AO145" s="189"/>
      <c r="AP145" s="189"/>
      <c r="AQ145" s="189"/>
      <c r="AR145" s="189"/>
      <c r="AS145" s="189"/>
    </row>
    <row r="146" spans="2:45" ht="15.6">
      <c r="B146" s="205"/>
      <c r="C146" s="204"/>
      <c r="D146" s="195"/>
      <c r="E146" s="195"/>
      <c r="F146" s="205"/>
      <c r="G146" s="205"/>
      <c r="H146" s="230"/>
      <c r="I146" s="189"/>
      <c r="J146" s="189"/>
      <c r="K146" s="189"/>
      <c r="L146" s="189"/>
      <c r="M146" s="189"/>
      <c r="N146" s="189"/>
      <c r="O146" s="189"/>
      <c r="P146" s="189"/>
      <c r="Q146" s="189"/>
      <c r="R146" s="189"/>
      <c r="S146" s="205"/>
      <c r="T146" s="205"/>
      <c r="U146" s="189"/>
      <c r="V146" s="189"/>
      <c r="W146" s="189"/>
      <c r="X146" s="189"/>
      <c r="Y146" s="189"/>
      <c r="Z146" s="189"/>
      <c r="AA146" s="189"/>
      <c r="AB146" s="189"/>
      <c r="AC146" s="189"/>
      <c r="AD146" s="189"/>
      <c r="AE146" s="189"/>
      <c r="AF146" s="189"/>
      <c r="AG146" s="189"/>
      <c r="AH146" s="189"/>
      <c r="AI146" s="189"/>
      <c r="AJ146" s="189"/>
      <c r="AK146" s="189"/>
      <c r="AL146" s="189"/>
      <c r="AM146" s="189"/>
      <c r="AN146" s="189"/>
      <c r="AO146" s="189"/>
      <c r="AP146" s="189"/>
      <c r="AQ146" s="189"/>
      <c r="AR146" s="189"/>
      <c r="AS146" s="189"/>
    </row>
    <row r="147" spans="2:45" ht="15.6">
      <c r="B147" s="205"/>
      <c r="C147" s="204"/>
      <c r="D147" s="195"/>
      <c r="E147" s="195"/>
      <c r="F147" s="205"/>
      <c r="G147" s="205"/>
      <c r="H147" s="230"/>
      <c r="I147" s="189"/>
      <c r="J147" s="189"/>
      <c r="K147" s="189"/>
      <c r="L147" s="189"/>
      <c r="M147" s="189"/>
      <c r="N147" s="189"/>
      <c r="O147" s="189"/>
      <c r="P147" s="189"/>
      <c r="Q147" s="189"/>
      <c r="R147" s="189"/>
      <c r="S147" s="205"/>
      <c r="T147" s="205"/>
      <c r="U147" s="189"/>
      <c r="V147" s="189"/>
      <c r="W147" s="189"/>
      <c r="X147" s="189"/>
      <c r="Y147" s="189"/>
      <c r="Z147" s="189"/>
      <c r="AA147" s="189"/>
      <c r="AB147" s="189"/>
      <c r="AC147" s="189"/>
      <c r="AD147" s="189"/>
      <c r="AE147" s="189"/>
      <c r="AF147" s="189"/>
      <c r="AG147" s="189"/>
      <c r="AH147" s="189"/>
      <c r="AI147" s="189"/>
      <c r="AJ147" s="189"/>
      <c r="AK147" s="189"/>
      <c r="AL147" s="189"/>
      <c r="AM147" s="189"/>
      <c r="AN147" s="189"/>
      <c r="AO147" s="189"/>
      <c r="AP147" s="189"/>
      <c r="AQ147" s="189"/>
      <c r="AR147" s="189"/>
      <c r="AS147" s="189"/>
    </row>
    <row r="148" spans="2:45" ht="15.6">
      <c r="B148" s="205"/>
      <c r="C148" s="204"/>
      <c r="D148" s="195"/>
      <c r="E148" s="195"/>
      <c r="F148" s="205"/>
      <c r="G148" s="205"/>
      <c r="H148" s="230"/>
      <c r="I148" s="189"/>
      <c r="J148" s="189"/>
      <c r="K148" s="189"/>
      <c r="L148" s="189"/>
      <c r="M148" s="189"/>
      <c r="N148" s="189"/>
      <c r="O148" s="189"/>
      <c r="P148" s="189"/>
      <c r="Q148" s="189"/>
      <c r="R148" s="189"/>
      <c r="S148" s="205"/>
      <c r="T148" s="205"/>
      <c r="U148" s="189"/>
      <c r="V148" s="189"/>
      <c r="W148" s="189"/>
      <c r="X148" s="189"/>
      <c r="Y148" s="189"/>
      <c r="Z148" s="189"/>
      <c r="AA148" s="189"/>
      <c r="AB148" s="189"/>
      <c r="AC148" s="189"/>
      <c r="AD148" s="189"/>
      <c r="AE148" s="189"/>
      <c r="AF148" s="189"/>
      <c r="AG148" s="189"/>
      <c r="AH148" s="189"/>
      <c r="AI148" s="189"/>
      <c r="AJ148" s="189"/>
      <c r="AK148" s="189"/>
      <c r="AL148" s="189"/>
      <c r="AM148" s="189"/>
      <c r="AN148" s="189"/>
      <c r="AO148" s="189"/>
      <c r="AP148" s="189"/>
      <c r="AQ148" s="189"/>
      <c r="AR148" s="189"/>
      <c r="AS148" s="189"/>
    </row>
    <row r="149" spans="2:45" ht="15.6">
      <c r="B149" s="205"/>
      <c r="C149" s="204"/>
      <c r="D149" s="195"/>
      <c r="E149" s="195"/>
      <c r="F149" s="205"/>
      <c r="G149" s="205"/>
      <c r="H149" s="230"/>
      <c r="I149" s="189"/>
      <c r="J149" s="189"/>
      <c r="K149" s="189"/>
      <c r="L149" s="189"/>
      <c r="M149" s="189"/>
      <c r="N149" s="189"/>
      <c r="O149" s="189"/>
      <c r="P149" s="189"/>
      <c r="Q149" s="189"/>
      <c r="R149" s="189"/>
      <c r="S149" s="205"/>
      <c r="T149" s="205"/>
      <c r="U149" s="189"/>
      <c r="V149" s="189"/>
      <c r="W149" s="189"/>
      <c r="X149" s="189"/>
      <c r="Y149" s="189"/>
      <c r="Z149" s="189"/>
      <c r="AA149" s="189"/>
      <c r="AB149" s="189"/>
      <c r="AC149" s="189"/>
      <c r="AD149" s="189"/>
      <c r="AE149" s="189"/>
      <c r="AF149" s="189"/>
      <c r="AG149" s="189"/>
      <c r="AH149" s="189"/>
      <c r="AI149" s="189"/>
      <c r="AJ149" s="189"/>
      <c r="AK149" s="189"/>
      <c r="AL149" s="189"/>
      <c r="AM149" s="189"/>
      <c r="AN149" s="189"/>
      <c r="AO149" s="189"/>
      <c r="AP149" s="189"/>
      <c r="AQ149" s="189"/>
      <c r="AR149" s="189"/>
      <c r="AS149" s="189"/>
    </row>
    <row r="150" spans="2:45" ht="15.6">
      <c r="B150" s="205"/>
      <c r="C150" s="317"/>
      <c r="D150" s="195"/>
      <c r="E150" s="195"/>
      <c r="F150" s="205"/>
      <c r="G150" s="205"/>
      <c r="H150" s="230"/>
      <c r="I150" s="189"/>
      <c r="J150" s="189"/>
      <c r="K150" s="189"/>
      <c r="L150" s="189"/>
      <c r="M150" s="189"/>
      <c r="N150" s="189"/>
      <c r="O150" s="189"/>
      <c r="P150" s="189"/>
      <c r="Q150" s="189"/>
      <c r="R150" s="189"/>
      <c r="S150" s="205"/>
      <c r="T150" s="205"/>
      <c r="U150" s="189"/>
      <c r="V150" s="189"/>
      <c r="W150" s="189"/>
      <c r="X150" s="189"/>
      <c r="Y150" s="189"/>
      <c r="Z150" s="189"/>
      <c r="AA150" s="189"/>
      <c r="AB150" s="189"/>
      <c r="AC150" s="189"/>
      <c r="AD150" s="189"/>
      <c r="AE150" s="189"/>
      <c r="AF150" s="189"/>
      <c r="AG150" s="189"/>
      <c r="AH150" s="189"/>
      <c r="AI150" s="189"/>
      <c r="AJ150" s="189"/>
      <c r="AK150" s="189"/>
      <c r="AL150" s="189"/>
      <c r="AM150" s="189"/>
      <c r="AN150" s="189"/>
      <c r="AO150" s="189"/>
      <c r="AP150" s="189"/>
      <c r="AQ150" s="189"/>
      <c r="AR150" s="189"/>
      <c r="AS150" s="189"/>
    </row>
    <row r="151" spans="2:45" ht="16.2" thickBot="1">
      <c r="B151" s="322"/>
      <c r="C151" s="322"/>
      <c r="D151" s="323"/>
      <c r="E151" s="324"/>
      <c r="F151" s="322"/>
      <c r="G151" s="322"/>
      <c r="H151" s="325"/>
      <c r="I151" s="326"/>
      <c r="J151" s="326"/>
      <c r="K151" s="326"/>
      <c r="L151" s="326"/>
      <c r="M151" s="326"/>
      <c r="N151" s="326"/>
      <c r="O151" s="326"/>
      <c r="P151" s="326"/>
      <c r="Q151" s="326"/>
      <c r="R151" s="326"/>
      <c r="S151" s="322"/>
      <c r="T151" s="322"/>
      <c r="U151" s="327"/>
      <c r="V151" s="327"/>
      <c r="W151" s="327"/>
      <c r="X151" s="327"/>
      <c r="Y151" s="327"/>
      <c r="Z151" s="327"/>
      <c r="AA151" s="327"/>
      <c r="AB151" s="327"/>
      <c r="AC151" s="327"/>
      <c r="AD151" s="327"/>
      <c r="AE151" s="327"/>
      <c r="AF151" s="327"/>
      <c r="AG151" s="327"/>
      <c r="AH151" s="327"/>
      <c r="AI151" s="327"/>
      <c r="AJ151" s="327"/>
      <c r="AK151" s="327"/>
      <c r="AL151" s="327"/>
      <c r="AM151" s="327"/>
      <c r="AN151" s="327"/>
      <c r="AO151" s="327"/>
      <c r="AP151" s="327"/>
      <c r="AQ151" s="327"/>
      <c r="AR151" s="327"/>
      <c r="AS151" s="327"/>
    </row>
    <row r="152" spans="2:45" ht="19.95" customHeight="1">
      <c r="B152" s="45" t="s">
        <v>10</v>
      </c>
      <c r="C152" s="46">
        <f>COUNTA(C121:C151)</f>
        <v>0</v>
      </c>
      <c r="S152" s="43"/>
      <c r="T152" s="47" t="s">
        <v>170</v>
      </c>
      <c r="U152" s="48">
        <f t="shared" ref="U152:AD152" si="7">COUNTIF(U121:U151, "■")</f>
        <v>0</v>
      </c>
      <c r="V152" s="48">
        <f t="shared" si="7"/>
        <v>0</v>
      </c>
      <c r="W152" s="48">
        <f t="shared" si="7"/>
        <v>0</v>
      </c>
      <c r="X152" s="48">
        <f t="shared" si="7"/>
        <v>0</v>
      </c>
      <c r="Y152" s="48">
        <f t="shared" si="7"/>
        <v>0</v>
      </c>
      <c r="Z152" s="48">
        <f t="shared" si="7"/>
        <v>0</v>
      </c>
      <c r="AA152" s="48">
        <f t="shared" si="7"/>
        <v>0</v>
      </c>
      <c r="AB152" s="48">
        <f t="shared" si="7"/>
        <v>0</v>
      </c>
      <c r="AC152" s="48">
        <f t="shared" si="7"/>
        <v>0</v>
      </c>
      <c r="AD152" s="48">
        <f t="shared" si="7"/>
        <v>0</v>
      </c>
      <c r="AE152" s="48">
        <f t="shared" ref="AE152:AN152" si="8">COUNTIF(AE121:AE151, "■")</f>
        <v>0</v>
      </c>
      <c r="AF152" s="48">
        <f t="shared" si="8"/>
        <v>0</v>
      </c>
      <c r="AG152" s="48">
        <f t="shared" si="8"/>
        <v>0</v>
      </c>
      <c r="AH152" s="48">
        <f t="shared" si="8"/>
        <v>0</v>
      </c>
      <c r="AI152" s="48">
        <f t="shared" si="8"/>
        <v>0</v>
      </c>
      <c r="AJ152" s="48">
        <f t="shared" si="8"/>
        <v>0</v>
      </c>
      <c r="AK152" s="48">
        <f t="shared" si="8"/>
        <v>0</v>
      </c>
      <c r="AL152" s="48">
        <f t="shared" si="8"/>
        <v>0</v>
      </c>
      <c r="AM152" s="48">
        <f t="shared" si="8"/>
        <v>0</v>
      </c>
      <c r="AN152" s="48">
        <f t="shared" si="8"/>
        <v>0</v>
      </c>
      <c r="AO152" s="48">
        <f t="shared" ref="AO152:AS152" si="9">COUNTIF(AO121:AO151, "■")</f>
        <v>0</v>
      </c>
      <c r="AP152" s="48">
        <f t="shared" si="9"/>
        <v>0</v>
      </c>
      <c r="AQ152" s="48">
        <f t="shared" si="9"/>
        <v>0</v>
      </c>
      <c r="AR152" s="48">
        <f t="shared" si="9"/>
        <v>0</v>
      </c>
      <c r="AS152" s="48">
        <f t="shared" si="9"/>
        <v>0</v>
      </c>
    </row>
    <row r="153" spans="2:45" ht="41.4" customHeight="1">
      <c r="B153" s="49" t="s">
        <v>7</v>
      </c>
      <c r="C153" s="372"/>
      <c r="D153" s="372"/>
      <c r="E153" s="372"/>
      <c r="F153" s="372"/>
      <c r="G153" s="372"/>
      <c r="H153" s="372"/>
      <c r="I153" s="372"/>
      <c r="J153" s="372"/>
      <c r="K153" s="372"/>
      <c r="L153" s="372"/>
      <c r="M153" s="372"/>
      <c r="N153" s="372"/>
      <c r="O153" s="372"/>
      <c r="P153" s="372"/>
      <c r="Q153" s="372"/>
      <c r="R153" s="372"/>
      <c r="S153" s="372"/>
      <c r="T153" s="372"/>
      <c r="U153" s="372"/>
      <c r="V153" s="372"/>
      <c r="W153" s="372"/>
      <c r="X153" s="372"/>
      <c r="Y153" s="372"/>
      <c r="Z153" s="372"/>
      <c r="AA153" s="372"/>
      <c r="AB153" s="372"/>
      <c r="AC153" s="372"/>
      <c r="AD153" s="372"/>
      <c r="AE153" s="303"/>
      <c r="AF153" s="303"/>
      <c r="AG153" s="303"/>
      <c r="AH153" s="303"/>
      <c r="AI153" s="303"/>
      <c r="AJ153" s="303"/>
      <c r="AK153" s="303"/>
      <c r="AL153" s="303"/>
      <c r="AM153" s="303"/>
      <c r="AN153" s="303"/>
      <c r="AO153" s="303"/>
      <c r="AP153" s="303"/>
      <c r="AQ153" s="303"/>
      <c r="AR153" s="303"/>
      <c r="AS153" s="303"/>
    </row>
    <row r="155" spans="2:45" ht="19.95" customHeight="1">
      <c r="B155" s="50" t="s">
        <v>101</v>
      </c>
      <c r="C155" s="51">
        <f>SUM(C41,C78,C115,C152)</f>
        <v>0</v>
      </c>
      <c r="S155" s="21"/>
      <c r="T155" s="220" t="s">
        <v>170</v>
      </c>
      <c r="U155" s="221">
        <f>SUM(U41,U78,U115,U152)</f>
        <v>0</v>
      </c>
      <c r="V155" s="221">
        <f t="shared" ref="V155:AD155" si="10">SUM(V41,V78,V115,V152)</f>
        <v>0</v>
      </c>
      <c r="W155" s="221">
        <f t="shared" si="10"/>
        <v>0</v>
      </c>
      <c r="X155" s="221">
        <f t="shared" si="10"/>
        <v>0</v>
      </c>
      <c r="Y155" s="221">
        <f t="shared" si="10"/>
        <v>0</v>
      </c>
      <c r="Z155" s="221">
        <f t="shared" si="10"/>
        <v>0</v>
      </c>
      <c r="AA155" s="221">
        <f t="shared" si="10"/>
        <v>0</v>
      </c>
      <c r="AB155" s="221">
        <f t="shared" si="10"/>
        <v>0</v>
      </c>
      <c r="AC155" s="221">
        <f t="shared" si="10"/>
        <v>0</v>
      </c>
      <c r="AD155" s="221">
        <f t="shared" si="10"/>
        <v>0</v>
      </c>
      <c r="AE155" s="221">
        <f>SUM(AE41,AE78,AE115,AE152)</f>
        <v>0</v>
      </c>
      <c r="AF155" s="221">
        <f t="shared" ref="AF155:AN155" si="11">SUM(AF41,AF78,AF115,AF152)</f>
        <v>0</v>
      </c>
      <c r="AG155" s="221">
        <f t="shared" si="11"/>
        <v>0</v>
      </c>
      <c r="AH155" s="221">
        <f t="shared" si="11"/>
        <v>0</v>
      </c>
      <c r="AI155" s="221">
        <f t="shared" si="11"/>
        <v>0</v>
      </c>
      <c r="AJ155" s="221">
        <f t="shared" si="11"/>
        <v>0</v>
      </c>
      <c r="AK155" s="221">
        <f t="shared" si="11"/>
        <v>0</v>
      </c>
      <c r="AL155" s="221">
        <f t="shared" si="11"/>
        <v>0</v>
      </c>
      <c r="AM155" s="221">
        <f t="shared" si="11"/>
        <v>0</v>
      </c>
      <c r="AN155" s="221">
        <f t="shared" si="11"/>
        <v>0</v>
      </c>
      <c r="AO155" s="221">
        <f t="shared" ref="AO155:AS155" si="12">SUM(AO41,AO78,AO115,AO152)</f>
        <v>0</v>
      </c>
      <c r="AP155" s="221">
        <f t="shared" si="12"/>
        <v>0</v>
      </c>
      <c r="AQ155" s="221">
        <f t="shared" si="12"/>
        <v>0</v>
      </c>
      <c r="AR155" s="221">
        <f t="shared" si="12"/>
        <v>0</v>
      </c>
      <c r="AS155" s="221">
        <f t="shared" si="12"/>
        <v>0</v>
      </c>
    </row>
    <row r="156" spans="2:45" ht="19.95" customHeight="1">
      <c r="B156" s="52"/>
      <c r="C156" s="53"/>
    </row>
    <row r="157" spans="2:45" ht="15.6">
      <c r="B157" s="52" t="s">
        <v>54</v>
      </c>
      <c r="C157" s="369"/>
      <c r="D157" s="369"/>
      <c r="E157" s="369"/>
      <c r="F157" s="369"/>
      <c r="G157" s="369"/>
      <c r="H157" s="369"/>
      <c r="I157" s="369"/>
      <c r="J157" s="369"/>
      <c r="K157" s="369"/>
      <c r="L157" s="369"/>
      <c r="M157" s="369"/>
      <c r="N157" s="369"/>
      <c r="O157" s="369"/>
      <c r="P157" s="369"/>
      <c r="Q157" s="369"/>
      <c r="R157" s="369"/>
      <c r="S157" s="369"/>
      <c r="T157" s="369"/>
      <c r="U157" s="369"/>
      <c r="V157" s="369"/>
      <c r="W157" s="369"/>
      <c r="X157" s="369"/>
      <c r="Y157" s="369"/>
      <c r="Z157" s="369"/>
      <c r="AA157" s="369"/>
      <c r="AB157" s="369"/>
      <c r="AC157" s="369"/>
      <c r="AD157" s="369"/>
      <c r="AE157" s="305"/>
      <c r="AF157" s="305"/>
      <c r="AG157" s="305"/>
      <c r="AH157" s="305"/>
      <c r="AI157" s="305"/>
      <c r="AJ157" s="305"/>
      <c r="AK157" s="305"/>
      <c r="AL157" s="305"/>
      <c r="AM157" s="305"/>
      <c r="AN157" s="305"/>
      <c r="AO157" s="305"/>
      <c r="AP157" s="305"/>
      <c r="AQ157" s="305"/>
      <c r="AR157" s="305"/>
      <c r="AS157" s="305"/>
    </row>
    <row r="158" spans="2:45" ht="19.95" customHeight="1">
      <c r="B158" s="54" t="s">
        <v>16</v>
      </c>
    </row>
    <row r="159" spans="2:45" ht="19.95" customHeight="1">
      <c r="B159" s="54"/>
    </row>
  </sheetData>
  <sheetProtection algorithmName="SHA-512" hashValue="W7vZZvjWJUESw80NCE4ODb3NnPu83VCK6bUFmJh/C68oioLube9n1NO0sfYFMvwThcdPPnkLkMY9S7yK+fWArQ==" saltValue="AxN5UPmqWikbxlkDFFTKSA==" spinCount="100000" sheet="1" deleteColumns="0" deleteRows="0" selectLockedCells="1"/>
  <mergeCells count="31">
    <mergeCell ref="AE8:AN8"/>
    <mergeCell ref="AE45:AN45"/>
    <mergeCell ref="AE82:AN82"/>
    <mergeCell ref="AE119:AN119"/>
    <mergeCell ref="AO8:AS8"/>
    <mergeCell ref="AO45:AS45"/>
    <mergeCell ref="AO82:AS82"/>
    <mergeCell ref="AO119:AS119"/>
    <mergeCell ref="D4:H4"/>
    <mergeCell ref="D5:H5"/>
    <mergeCell ref="I8:O8"/>
    <mergeCell ref="U8:AD8"/>
    <mergeCell ref="I45:O45"/>
    <mergeCell ref="U45:AD45"/>
    <mergeCell ref="B7:AD7"/>
    <mergeCell ref="F45:F46"/>
    <mergeCell ref="F8:F9"/>
    <mergeCell ref="C42:AD42"/>
    <mergeCell ref="B44:AD44"/>
    <mergeCell ref="C157:AD157"/>
    <mergeCell ref="I82:O82"/>
    <mergeCell ref="U82:AD82"/>
    <mergeCell ref="C79:AD79"/>
    <mergeCell ref="C153:AD153"/>
    <mergeCell ref="B118:AD118"/>
    <mergeCell ref="C116:AD116"/>
    <mergeCell ref="I119:O119"/>
    <mergeCell ref="U119:AD119"/>
    <mergeCell ref="B81:AD81"/>
    <mergeCell ref="F82:F83"/>
    <mergeCell ref="F119:F120"/>
  </mergeCells>
  <phoneticPr fontId="73" type="noConversion"/>
  <printOptions horizontalCentered="1"/>
  <pageMargins left="0.39370078740157483" right="0.39370078740157483" top="0.51181102362204722" bottom="0.51181102362204722" header="0.31496062992125984" footer="0.39370078740157483"/>
  <pageSetup paperSize="9" scale="77" fitToHeight="0" orientation="landscape" r:id="rId1"/>
  <headerFooter>
    <oddFooter>&amp;L&amp;"Calibri,Normal"&amp;10&amp;K959595Plano anual de atividades&amp;R&amp;"Calibri,Normal"&amp;10&amp;K000000&amp;P&amp;12 &amp;10&amp;K828282| &amp;N</oddFooter>
  </headerFooter>
  <rowBreaks count="3" manualBreakCount="3">
    <brk id="42" max="16383" man="1"/>
    <brk id="79" max="16383" man="1"/>
    <brk id="116" max="16383" man="1"/>
  </rowBreaks>
  <ignoredErrors>
    <ignoredError sqref="U78:Z78 U115:Z115 U152:Z152 U41:Z41" formulaRange="1"/>
    <ignoredError sqref="C78 C41 C155" unlockedFormula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D782B39-3592-0F41-8A43-D28EB88C0176}">
          <x14:formula1>
            <xm:f>#REF!</xm:f>
          </x14:formula1>
          <xm:sqref>D84:E114 I47:R76 U47:AS76 D47:E77 U84:AS113 I84:R113 U121:AS150 I121:R150 D121:E151 D10:E40 U10:AS40 I10:R40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9E126-55DB-49D2-9902-B7E2B5ECE253}">
  <dimension ref="A1:DX154"/>
  <sheetViews>
    <sheetView showGridLines="0" zoomScale="96" zoomScaleNormal="96" workbookViewId="0">
      <pane xSplit="2" ySplit="7" topLeftCell="AC8" activePane="bottomRight" state="frozen"/>
      <selection pane="topRight" activeCell="C1" sqref="C1"/>
      <selection pane="bottomLeft" activeCell="A8" sqref="A8"/>
      <selection pane="bottomRight" activeCell="AR17" sqref="AR17"/>
    </sheetView>
  </sheetViews>
  <sheetFormatPr defaultColWidth="11.19921875" defaultRowHeight="15" customHeight="1"/>
  <cols>
    <col min="1" max="1" width="6" customWidth="1"/>
    <col min="2" max="2" width="28.3984375" customWidth="1"/>
    <col min="3" max="3" width="7.19921875" customWidth="1"/>
    <col min="4" max="4" width="4.3984375" customWidth="1"/>
    <col min="5" max="13" width="1.69921875" style="1" customWidth="1"/>
    <col min="14" max="14" width="3" style="1" customWidth="1"/>
    <col min="15" max="15" width="6.5" customWidth="1"/>
    <col min="16" max="16" width="7.8984375" customWidth="1"/>
    <col min="17" max="17" width="9.3984375" customWidth="1"/>
    <col min="18" max="18" width="8.19921875" customWidth="1"/>
    <col min="19" max="21" width="8.59765625" customWidth="1"/>
    <col min="22" max="22" width="8.09765625" customWidth="1"/>
    <col min="23" max="23" width="9.69921875" customWidth="1"/>
    <col min="24" max="27" width="8.59765625" customWidth="1"/>
    <col min="28" max="28" width="4.19921875" style="158" customWidth="1"/>
    <col min="29" max="37" width="4.69921875" customWidth="1"/>
    <col min="38" max="38" width="5.3984375" customWidth="1"/>
    <col min="39" max="42" width="7.19921875" customWidth="1"/>
    <col min="43" max="43" width="8.3984375" customWidth="1"/>
    <col min="44" max="47" width="7.19921875" customWidth="1"/>
    <col min="48" max="48" width="7.8984375" customWidth="1"/>
    <col min="49" max="50" width="7.19921875" customWidth="1"/>
    <col min="51" max="51" width="3" customWidth="1"/>
    <col min="52" max="52" width="24.3984375" customWidth="1"/>
    <col min="53" max="53" width="26.09765625" style="159" customWidth="1"/>
    <col min="54" max="54" width="26.09765625" customWidth="1"/>
    <col min="55" max="55" width="4.19921875" hidden="1" customWidth="1"/>
    <col min="56" max="56" width="7.19921875" hidden="1" customWidth="1"/>
    <col min="57" max="57" width="4.19921875" hidden="1" customWidth="1"/>
    <col min="58" max="58" width="7.19921875" hidden="1" customWidth="1"/>
    <col min="59" max="59" width="4.19921875" hidden="1" customWidth="1"/>
    <col min="60" max="60" width="7.19921875" hidden="1" customWidth="1"/>
    <col min="61" max="61" width="4.19921875" hidden="1" customWidth="1"/>
    <col min="62" max="62" width="7.19921875" hidden="1" customWidth="1"/>
    <col min="63" max="63" width="4.19921875" hidden="1" customWidth="1"/>
    <col min="64" max="64" width="7.19921875" hidden="1" customWidth="1"/>
    <col min="65" max="65" width="4.19921875" hidden="1" customWidth="1"/>
    <col min="66" max="66" width="7.19921875" hidden="1" customWidth="1"/>
    <col min="67" max="67" width="4.19921875" hidden="1" customWidth="1"/>
    <col min="68" max="68" width="7.19921875" hidden="1" customWidth="1"/>
    <col min="69" max="69" width="4.19921875" hidden="1" customWidth="1"/>
    <col min="70" max="70" width="7.19921875" hidden="1" customWidth="1"/>
    <col min="71" max="71" width="4.19921875" hidden="1" customWidth="1"/>
    <col min="72" max="72" width="7.19921875" hidden="1" customWidth="1"/>
    <col min="73" max="73" width="4.19921875" hidden="1" customWidth="1"/>
    <col min="74" max="74" width="7.19921875" hidden="1" customWidth="1"/>
    <col min="75" max="75" width="4.19921875" hidden="1" customWidth="1"/>
    <col min="76" max="76" width="7.19921875" hidden="1" customWidth="1"/>
    <col min="77" max="77" width="4.19921875" hidden="1" customWidth="1"/>
    <col min="78" max="78" width="7.19921875" hidden="1" customWidth="1"/>
    <col min="79" max="79" width="4.19921875" hidden="1" customWidth="1"/>
    <col min="80" max="80" width="7.19921875" hidden="1" customWidth="1"/>
    <col min="81" max="81" width="4.19921875" hidden="1" customWidth="1"/>
    <col min="82" max="82" width="7.19921875" hidden="1" customWidth="1"/>
    <col min="83" max="83" width="4.19921875" hidden="1" customWidth="1"/>
    <col min="84" max="84" width="7.19921875" hidden="1" customWidth="1"/>
    <col min="85" max="85" width="4.19921875" hidden="1" customWidth="1"/>
    <col min="86" max="86" width="7.19921875" hidden="1" customWidth="1"/>
    <col min="87" max="87" width="4.19921875" hidden="1" customWidth="1"/>
    <col min="88" max="88" width="7.19921875" hidden="1" customWidth="1"/>
    <col min="89" max="89" width="4.19921875" hidden="1" customWidth="1"/>
    <col min="90" max="90" width="7.19921875" hidden="1" customWidth="1"/>
    <col min="91" max="91" width="4.19921875" hidden="1" customWidth="1"/>
    <col min="92" max="92" width="7.19921875" hidden="1" customWidth="1"/>
    <col min="93" max="93" width="4.19921875" hidden="1" customWidth="1"/>
    <col min="94" max="94" width="7.19921875" hidden="1" customWidth="1"/>
    <col min="95" max="95" width="4.19921875" hidden="1" customWidth="1"/>
    <col min="96" max="96" width="7.19921875" hidden="1" customWidth="1"/>
    <col min="97" max="97" width="4.19921875" hidden="1" customWidth="1"/>
    <col min="98" max="98" width="7.19921875" hidden="1" customWidth="1"/>
    <col min="99" max="99" width="4.19921875" hidden="1" customWidth="1"/>
    <col min="100" max="100" width="7.19921875" hidden="1" customWidth="1"/>
    <col min="101" max="101" width="4.19921875" hidden="1" customWidth="1"/>
    <col min="102" max="102" width="7.19921875" hidden="1" customWidth="1"/>
    <col min="103" max="103" width="4.19921875" hidden="1" customWidth="1"/>
    <col min="104" max="104" width="7.19921875" hidden="1" customWidth="1"/>
    <col min="105" max="105" width="4.19921875" hidden="1" customWidth="1"/>
    <col min="106" max="106" width="7.19921875" hidden="1" customWidth="1"/>
    <col min="107" max="107" width="4.09765625" hidden="1" customWidth="1"/>
    <col min="108" max="108" width="4.19921875" hidden="1" customWidth="1"/>
    <col min="109" max="109" width="7.19921875" hidden="1" customWidth="1"/>
    <col min="110" max="110" width="4.19921875" hidden="1" customWidth="1"/>
    <col min="111" max="111" width="7.19921875" hidden="1" customWidth="1"/>
    <col min="112" max="112" width="4.19921875" hidden="1" customWidth="1"/>
    <col min="113" max="113" width="7.19921875" hidden="1" customWidth="1"/>
    <col min="114" max="114" width="4.19921875" hidden="1" customWidth="1"/>
    <col min="115" max="115" width="7.19921875" hidden="1" customWidth="1"/>
    <col min="116" max="116" width="4.19921875" hidden="1" customWidth="1"/>
    <col min="117" max="117" width="7.19921875" hidden="1" customWidth="1"/>
    <col min="118" max="118" width="4.09765625" hidden="1" customWidth="1"/>
    <col min="119" max="119" width="4.19921875" hidden="1" customWidth="1"/>
    <col min="120" max="120" width="7.19921875" hidden="1" customWidth="1"/>
    <col min="121" max="121" width="4.19921875" hidden="1" customWidth="1"/>
    <col min="122" max="122" width="7.19921875" hidden="1" customWidth="1"/>
    <col min="123" max="123" width="4.19921875" hidden="1" customWidth="1"/>
    <col min="124" max="124" width="7.19921875" hidden="1" customWidth="1"/>
    <col min="125" max="125" width="4.19921875" hidden="1" customWidth="1"/>
    <col min="126" max="126" width="7.19921875" hidden="1" customWidth="1"/>
    <col min="127" max="127" width="4.19921875" hidden="1" customWidth="1"/>
    <col min="128" max="128" width="7.19921875" hidden="1" customWidth="1"/>
  </cols>
  <sheetData>
    <row r="1" spans="1:128" ht="19.5" customHeight="1">
      <c r="A1" s="55"/>
      <c r="B1" s="55"/>
      <c r="C1" s="55"/>
      <c r="D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6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  <c r="AX1" s="55"/>
      <c r="AY1" s="55"/>
      <c r="AZ1" s="55"/>
      <c r="BA1" s="57"/>
      <c r="BB1" s="55"/>
      <c r="BC1" s="55"/>
      <c r="BD1" s="55"/>
      <c r="BE1" s="55"/>
      <c r="BF1" s="55"/>
      <c r="BG1" s="55"/>
      <c r="BH1" s="55"/>
      <c r="BI1" s="55"/>
      <c r="BJ1" s="55"/>
      <c r="BK1" s="55"/>
      <c r="BL1" s="55"/>
      <c r="BM1" s="55"/>
      <c r="BN1" s="55"/>
      <c r="BO1" s="55"/>
      <c r="BP1" s="55"/>
      <c r="BQ1" s="55"/>
      <c r="BR1" s="55"/>
      <c r="BS1" s="55"/>
      <c r="BT1" s="55"/>
      <c r="BU1" s="55"/>
      <c r="BV1" s="55"/>
      <c r="BW1" s="55"/>
      <c r="BX1" s="55"/>
      <c r="BY1" s="55"/>
      <c r="BZ1" s="55"/>
      <c r="CA1" s="55"/>
      <c r="CB1" s="55"/>
      <c r="CC1" s="55"/>
      <c r="CD1" s="55"/>
      <c r="CE1" s="55"/>
      <c r="CF1" s="55"/>
      <c r="CG1" s="55"/>
      <c r="CH1" s="55"/>
      <c r="CI1" s="55"/>
      <c r="CJ1" s="55"/>
      <c r="CK1" s="55"/>
      <c r="CL1" s="55"/>
      <c r="CM1" s="55"/>
      <c r="CN1" s="55"/>
      <c r="CO1" s="55"/>
      <c r="CP1" s="55"/>
      <c r="CQ1" s="55"/>
      <c r="CR1" s="55"/>
      <c r="CS1" s="55"/>
      <c r="CT1" s="55"/>
      <c r="CU1" s="55"/>
      <c r="CV1" s="55"/>
      <c r="CW1" s="55"/>
      <c r="CX1" s="55"/>
      <c r="CY1" s="55"/>
      <c r="CZ1" s="55"/>
      <c r="DA1" s="55"/>
      <c r="DB1" s="55"/>
      <c r="DC1" s="255"/>
      <c r="DD1" s="55"/>
      <c r="DE1" s="55"/>
      <c r="DF1" s="55"/>
      <c r="DG1" s="55"/>
      <c r="DH1" s="55"/>
      <c r="DI1" s="55"/>
      <c r="DJ1" s="55"/>
      <c r="DK1" s="55"/>
      <c r="DL1" s="55"/>
      <c r="DM1" s="55"/>
      <c r="DO1" s="55"/>
      <c r="DP1" s="55"/>
      <c r="DQ1" s="55"/>
      <c r="DR1" s="55"/>
      <c r="DS1" s="55"/>
      <c r="DT1" s="55"/>
      <c r="DU1" s="55"/>
      <c r="DV1" s="55"/>
      <c r="DW1" s="55"/>
      <c r="DX1" s="55"/>
    </row>
    <row r="2" spans="1:128" ht="19.5" customHeight="1">
      <c r="A2" s="55"/>
      <c r="B2" s="58" t="s">
        <v>13</v>
      </c>
      <c r="C2" s="59"/>
      <c r="D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6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5"/>
      <c r="BA2" s="57"/>
      <c r="BB2" s="55"/>
      <c r="BC2" s="55"/>
      <c r="BD2" s="55"/>
      <c r="BE2" s="55"/>
      <c r="BF2" s="55"/>
      <c r="BG2" s="55"/>
      <c r="BH2" s="55"/>
      <c r="BI2" s="55"/>
      <c r="BJ2" s="55"/>
      <c r="BK2" s="55"/>
      <c r="BL2" s="55"/>
      <c r="BM2" s="55"/>
      <c r="BN2" s="55"/>
      <c r="BO2" s="55"/>
      <c r="BP2" s="55"/>
      <c r="BQ2" s="55"/>
      <c r="BR2" s="55"/>
      <c r="BS2" s="55"/>
      <c r="BT2" s="55"/>
      <c r="BU2" s="55"/>
      <c r="BV2" s="55"/>
      <c r="BW2" s="55"/>
      <c r="BX2" s="55"/>
      <c r="BY2" s="55"/>
      <c r="BZ2" s="55"/>
      <c r="CA2" s="55"/>
      <c r="CB2" s="55"/>
      <c r="CC2" s="55"/>
      <c r="CD2" s="55"/>
      <c r="CE2" s="55"/>
      <c r="CF2" s="55"/>
      <c r="CG2" s="55"/>
      <c r="CH2" s="55"/>
      <c r="CI2" s="55"/>
      <c r="CJ2" s="55"/>
      <c r="CK2" s="55"/>
      <c r="CL2" s="55"/>
      <c r="CM2" s="55"/>
      <c r="CN2" s="55"/>
      <c r="CO2" s="55"/>
      <c r="CP2" s="55"/>
      <c r="CQ2" s="55"/>
      <c r="CR2" s="55"/>
      <c r="CS2" s="55"/>
      <c r="CT2" s="55"/>
      <c r="CU2" s="55"/>
      <c r="CV2" s="55"/>
      <c r="CW2" s="55"/>
      <c r="CX2" s="55"/>
      <c r="CY2" s="55"/>
      <c r="CZ2" s="55"/>
      <c r="DA2" s="55"/>
      <c r="DB2" s="55"/>
      <c r="DC2" s="255"/>
      <c r="DD2" s="55"/>
      <c r="DE2" s="55"/>
      <c r="DF2" s="55"/>
      <c r="DG2" s="55"/>
      <c r="DH2" s="55"/>
      <c r="DI2" s="55"/>
      <c r="DJ2" s="55"/>
      <c r="DK2" s="55"/>
      <c r="DL2" s="55"/>
      <c r="DM2" s="55"/>
      <c r="DO2" s="55"/>
      <c r="DP2" s="55"/>
      <c r="DQ2" s="55"/>
      <c r="DR2" s="55"/>
      <c r="DS2" s="55"/>
      <c r="DT2" s="55"/>
      <c r="DU2" s="55"/>
      <c r="DV2" s="55"/>
      <c r="DW2" s="55"/>
      <c r="DX2" s="55"/>
    </row>
    <row r="3" spans="1:128" ht="18" customHeight="1">
      <c r="A3" s="55"/>
      <c r="B3" s="60" t="s">
        <v>19</v>
      </c>
      <c r="C3" s="61"/>
      <c r="D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6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7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255"/>
      <c r="DD3" s="55"/>
      <c r="DE3" s="55"/>
      <c r="DF3" s="55"/>
      <c r="DG3" s="55"/>
      <c r="DH3" s="55"/>
      <c r="DI3" s="55"/>
      <c r="DJ3" s="55"/>
      <c r="DK3" s="55"/>
      <c r="DL3" s="55"/>
      <c r="DM3" s="55"/>
      <c r="DO3" s="55"/>
      <c r="DP3" s="55"/>
      <c r="DQ3" s="55"/>
      <c r="DR3" s="55"/>
      <c r="DS3" s="55"/>
      <c r="DT3" s="55"/>
      <c r="DU3" s="55"/>
      <c r="DV3" s="55"/>
      <c r="DW3" s="55"/>
      <c r="DX3" s="55"/>
    </row>
    <row r="4" spans="1:128" ht="19.5" customHeight="1">
      <c r="A4" s="55"/>
      <c r="B4" s="61"/>
      <c r="C4" s="61"/>
      <c r="D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6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7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255"/>
      <c r="DD4" s="55"/>
      <c r="DE4" s="55"/>
      <c r="DF4" s="55"/>
      <c r="DG4" s="55"/>
      <c r="DH4" s="55"/>
      <c r="DI4" s="55"/>
      <c r="DJ4" s="55"/>
      <c r="DK4" s="55"/>
      <c r="DL4" s="55"/>
      <c r="DM4" s="55"/>
      <c r="DO4" s="55"/>
      <c r="DP4" s="55"/>
      <c r="DQ4" s="55"/>
      <c r="DR4" s="55"/>
      <c r="DS4" s="55"/>
      <c r="DT4" s="55"/>
      <c r="DU4" s="55"/>
      <c r="DV4" s="55"/>
      <c r="DW4" s="55"/>
      <c r="DX4" s="55"/>
    </row>
    <row r="5" spans="1:128" ht="19.5" customHeight="1">
      <c r="A5" s="55"/>
      <c r="B5" s="416" t="s">
        <v>20</v>
      </c>
      <c r="C5" s="416"/>
      <c r="D5" s="417"/>
      <c r="E5" s="417"/>
      <c r="F5" s="417"/>
      <c r="G5" s="417"/>
      <c r="H5" s="417"/>
      <c r="I5" s="417"/>
      <c r="J5" s="417"/>
      <c r="K5" s="417"/>
      <c r="L5" s="417"/>
      <c r="M5" s="417"/>
      <c r="N5" s="417"/>
      <c r="O5" s="417"/>
      <c r="P5" s="417"/>
      <c r="Q5" s="417"/>
      <c r="R5" s="417"/>
      <c r="S5" s="417"/>
      <c r="T5" s="417"/>
      <c r="U5" s="417"/>
      <c r="V5" s="417"/>
      <c r="W5" s="417"/>
      <c r="X5" s="417"/>
      <c r="Y5" s="417"/>
      <c r="Z5" s="417"/>
      <c r="AA5" s="417"/>
      <c r="AB5" s="62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4"/>
      <c r="BB5" s="63"/>
      <c r="BC5" s="63"/>
      <c r="BD5" s="63"/>
      <c r="BE5" s="63"/>
      <c r="BF5" s="63"/>
      <c r="BG5" s="63"/>
      <c r="BH5" s="63"/>
      <c r="BI5" s="63"/>
      <c r="BJ5" s="63"/>
      <c r="BK5" s="63"/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63"/>
      <c r="CA5" s="63"/>
      <c r="CB5" s="63"/>
      <c r="CC5" s="63"/>
      <c r="CD5" s="63"/>
      <c r="CE5" s="63"/>
      <c r="CF5" s="63"/>
      <c r="CG5" s="63"/>
      <c r="CH5" s="63"/>
      <c r="CI5" s="63"/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252"/>
      <c r="DD5" s="63"/>
      <c r="DE5" s="63"/>
      <c r="DF5" s="63"/>
      <c r="DG5" s="63"/>
      <c r="DH5" s="63"/>
      <c r="DI5" s="63"/>
      <c r="DJ5" s="63"/>
      <c r="DK5" s="63"/>
      <c r="DL5" s="63"/>
      <c r="DM5" s="63"/>
      <c r="DO5" s="63"/>
      <c r="DP5" s="63"/>
      <c r="DQ5" s="63"/>
      <c r="DR5" s="63"/>
      <c r="DS5" s="63"/>
      <c r="DT5" s="63"/>
      <c r="DU5" s="63"/>
      <c r="DV5" s="63"/>
      <c r="DW5" s="63"/>
      <c r="DX5" s="63"/>
    </row>
    <row r="6" spans="1:128" ht="27" customHeight="1">
      <c r="A6" s="65"/>
      <c r="B6" s="19"/>
      <c r="C6" s="19"/>
      <c r="D6" s="19"/>
      <c r="E6" s="418" t="s">
        <v>18</v>
      </c>
      <c r="F6" s="418"/>
      <c r="G6" s="418"/>
      <c r="H6" s="418"/>
      <c r="I6" s="418"/>
      <c r="J6" s="418"/>
      <c r="K6" s="418"/>
      <c r="L6" s="239"/>
      <c r="M6" s="239"/>
      <c r="N6" s="239"/>
      <c r="O6" s="408" t="s">
        <v>145</v>
      </c>
      <c r="P6" s="408"/>
      <c r="Q6" s="234" t="s">
        <v>153</v>
      </c>
      <c r="R6" s="405" t="s">
        <v>21</v>
      </c>
      <c r="S6" s="405"/>
      <c r="T6" s="405" t="s">
        <v>149</v>
      </c>
      <c r="U6" s="405"/>
      <c r="V6" s="405" t="s">
        <v>22</v>
      </c>
      <c r="W6" s="405"/>
      <c r="X6" s="405" t="s">
        <v>150</v>
      </c>
      <c r="Y6" s="405"/>
      <c r="Z6" s="19"/>
      <c r="AA6" s="19"/>
      <c r="AB6" s="67"/>
      <c r="AC6" s="393" t="s">
        <v>58</v>
      </c>
      <c r="AD6" s="393"/>
      <c r="AE6" s="393"/>
      <c r="AF6" s="393" t="s">
        <v>59</v>
      </c>
      <c r="AG6" s="393"/>
      <c r="AH6" s="393"/>
      <c r="AI6" s="393"/>
      <c r="AJ6" s="393"/>
      <c r="AK6" s="393"/>
      <c r="AL6" s="66"/>
      <c r="AM6" s="393" t="s">
        <v>53</v>
      </c>
      <c r="AN6" s="393"/>
      <c r="AO6" s="393"/>
      <c r="AP6" s="393"/>
      <c r="AQ6" s="393"/>
      <c r="AR6" s="393" t="s">
        <v>57</v>
      </c>
      <c r="AS6" s="393"/>
      <c r="AT6" s="393"/>
      <c r="AU6" s="393"/>
      <c r="AV6" s="393"/>
      <c r="AW6" s="393" t="s">
        <v>60</v>
      </c>
      <c r="AX6" s="393"/>
      <c r="AY6" s="397" t="s">
        <v>63</v>
      </c>
      <c r="AZ6" s="399" t="s">
        <v>161</v>
      </c>
      <c r="BA6" s="399" t="s">
        <v>162</v>
      </c>
      <c r="BB6" s="399" t="s">
        <v>163</v>
      </c>
      <c r="BC6" s="243"/>
      <c r="BD6" s="243"/>
      <c r="BE6" s="393"/>
      <c r="BF6" s="393"/>
      <c r="BG6" s="393"/>
      <c r="BH6" s="393"/>
      <c r="BI6" s="393"/>
      <c r="BJ6" s="393"/>
      <c r="BK6" s="393"/>
      <c r="BL6" s="393"/>
      <c r="BM6" s="393"/>
      <c r="BN6" s="393"/>
      <c r="BO6" s="393"/>
      <c r="BP6" s="393"/>
      <c r="BQ6" s="393"/>
      <c r="BR6" s="393"/>
      <c r="BS6" s="393"/>
      <c r="BT6" s="393"/>
      <c r="BU6" s="393"/>
      <c r="BV6" s="393"/>
      <c r="BW6" s="393"/>
      <c r="BX6" s="393"/>
      <c r="BY6" s="393"/>
      <c r="BZ6" s="393"/>
      <c r="CA6" s="393"/>
      <c r="CB6" s="393"/>
      <c r="CC6" s="393"/>
      <c r="CD6" s="393"/>
      <c r="CE6" s="393"/>
      <c r="CF6" s="393"/>
      <c r="CG6" s="393"/>
      <c r="CH6" s="393"/>
      <c r="CI6" s="393"/>
      <c r="CJ6" s="393"/>
      <c r="CK6" s="393"/>
      <c r="CL6" s="393"/>
      <c r="CM6" s="393"/>
      <c r="CN6" s="393"/>
      <c r="CO6" s="393"/>
      <c r="CP6" s="393"/>
      <c r="CQ6" s="393"/>
      <c r="CR6" s="393"/>
      <c r="CS6" s="393"/>
      <c r="CT6" s="393"/>
      <c r="CU6" s="393"/>
      <c r="CV6" s="393"/>
      <c r="CW6" s="393"/>
      <c r="CX6" s="393"/>
      <c r="CY6" s="393"/>
      <c r="CZ6" s="393"/>
      <c r="DA6" s="66"/>
      <c r="DB6" s="66"/>
      <c r="DC6" s="253"/>
      <c r="DD6" s="66"/>
      <c r="DE6" s="66"/>
      <c r="DF6" s="66"/>
      <c r="DG6" s="66"/>
      <c r="DH6" s="66"/>
      <c r="DI6" s="66"/>
      <c r="DJ6" s="66"/>
      <c r="DK6" s="66"/>
      <c r="DL6" s="66"/>
      <c r="DM6" s="66"/>
      <c r="DW6" s="66"/>
      <c r="DX6" s="66"/>
    </row>
    <row r="7" spans="1:128" ht="26.25" customHeight="1">
      <c r="A7" s="65"/>
      <c r="B7" s="68" t="s">
        <v>137</v>
      </c>
      <c r="C7" s="69" t="s">
        <v>140</v>
      </c>
      <c r="D7" s="68" t="s">
        <v>2</v>
      </c>
      <c r="E7" s="177">
        <v>1</v>
      </c>
      <c r="F7" s="177">
        <v>2</v>
      </c>
      <c r="G7" s="177">
        <v>3</v>
      </c>
      <c r="H7" s="177">
        <v>4</v>
      </c>
      <c r="I7" s="177">
        <v>5</v>
      </c>
      <c r="J7" s="177">
        <v>6</v>
      </c>
      <c r="K7" s="177">
        <v>7</v>
      </c>
      <c r="L7" s="177">
        <v>8</v>
      </c>
      <c r="M7" s="177">
        <v>9</v>
      </c>
      <c r="N7" s="177">
        <v>10</v>
      </c>
      <c r="O7" s="72" t="s">
        <v>146</v>
      </c>
      <c r="P7" s="72" t="s">
        <v>147</v>
      </c>
      <c r="Q7" s="72" t="s">
        <v>152</v>
      </c>
      <c r="R7" s="72" t="s">
        <v>25</v>
      </c>
      <c r="S7" s="72" t="s">
        <v>151</v>
      </c>
      <c r="T7" s="72" t="s">
        <v>25</v>
      </c>
      <c r="U7" s="72" t="s">
        <v>151</v>
      </c>
      <c r="V7" s="72" t="s">
        <v>25</v>
      </c>
      <c r="W7" s="72" t="s">
        <v>26</v>
      </c>
      <c r="X7" s="72" t="s">
        <v>25</v>
      </c>
      <c r="Y7" s="72" t="s">
        <v>26</v>
      </c>
      <c r="Z7" s="72" t="s">
        <v>23</v>
      </c>
      <c r="AA7" s="72" t="s">
        <v>24</v>
      </c>
      <c r="AB7" s="71" t="s">
        <v>3</v>
      </c>
      <c r="AC7" s="72" t="s">
        <v>42</v>
      </c>
      <c r="AD7" s="72" t="s">
        <v>55</v>
      </c>
      <c r="AE7" s="72" t="s">
        <v>56</v>
      </c>
      <c r="AF7" s="72" t="s">
        <v>42</v>
      </c>
      <c r="AG7" s="72" t="s">
        <v>43</v>
      </c>
      <c r="AH7" s="72" t="s">
        <v>44</v>
      </c>
      <c r="AI7" s="72" t="s">
        <v>45</v>
      </c>
      <c r="AJ7" s="72" t="s">
        <v>46</v>
      </c>
      <c r="AK7" s="72" t="s">
        <v>47</v>
      </c>
      <c r="AL7" s="72" t="s">
        <v>41</v>
      </c>
      <c r="AM7" s="72" t="s">
        <v>48</v>
      </c>
      <c r="AN7" s="72" t="s">
        <v>49</v>
      </c>
      <c r="AO7" s="72" t="s">
        <v>50</v>
      </c>
      <c r="AP7" s="72" t="s">
        <v>51</v>
      </c>
      <c r="AQ7" s="72" t="s">
        <v>52</v>
      </c>
      <c r="AR7" s="72" t="s">
        <v>48</v>
      </c>
      <c r="AS7" s="72" t="s">
        <v>49</v>
      </c>
      <c r="AT7" s="72" t="s">
        <v>50</v>
      </c>
      <c r="AU7" s="72" t="s">
        <v>51</v>
      </c>
      <c r="AV7" s="72" t="s">
        <v>52</v>
      </c>
      <c r="AW7" s="72" t="s">
        <v>61</v>
      </c>
      <c r="AX7" s="72" t="s">
        <v>62</v>
      </c>
      <c r="AY7" s="398"/>
      <c r="AZ7" s="399"/>
      <c r="BA7" s="400"/>
      <c r="BB7" s="399"/>
      <c r="BC7" s="243" t="s">
        <v>66</v>
      </c>
      <c r="BD7" s="254" t="s">
        <v>64</v>
      </c>
      <c r="BE7" s="243" t="s">
        <v>116</v>
      </c>
      <c r="BF7" s="254" t="s">
        <v>64</v>
      </c>
      <c r="BG7" s="243" t="s">
        <v>120</v>
      </c>
      <c r="BH7" s="254" t="s">
        <v>64</v>
      </c>
      <c r="BI7" s="243" t="s">
        <v>67</v>
      </c>
      <c r="BJ7" s="254" t="s">
        <v>64</v>
      </c>
      <c r="BK7" s="243" t="s">
        <v>68</v>
      </c>
      <c r="BL7" s="254" t="s">
        <v>64</v>
      </c>
      <c r="BM7" s="265" t="s">
        <v>61</v>
      </c>
      <c r="BN7" s="254" t="s">
        <v>64</v>
      </c>
      <c r="BO7" s="243" t="s">
        <v>121</v>
      </c>
      <c r="BP7" s="254" t="s">
        <v>64</v>
      </c>
      <c r="BQ7" s="243" t="s">
        <v>122</v>
      </c>
      <c r="BR7" s="254" t="s">
        <v>64</v>
      </c>
      <c r="BS7" s="243" t="s">
        <v>123</v>
      </c>
      <c r="BT7" s="254" t="s">
        <v>64</v>
      </c>
      <c r="BU7" s="243" t="s">
        <v>125</v>
      </c>
      <c r="BV7" s="254" t="s">
        <v>64</v>
      </c>
      <c r="BW7" s="265" t="s">
        <v>126</v>
      </c>
      <c r="BX7" s="254" t="s">
        <v>64</v>
      </c>
      <c r="BY7" s="243" t="s">
        <v>168</v>
      </c>
      <c r="BZ7" s="254" t="s">
        <v>64</v>
      </c>
      <c r="CA7" s="243" t="s">
        <v>155</v>
      </c>
      <c r="CB7" s="254" t="s">
        <v>64</v>
      </c>
      <c r="CC7" s="243" t="s">
        <v>42</v>
      </c>
      <c r="CD7" s="254" t="s">
        <v>64</v>
      </c>
      <c r="CE7" s="243" t="s">
        <v>56</v>
      </c>
      <c r="CF7" s="254" t="s">
        <v>64</v>
      </c>
      <c r="CG7" s="243" t="s">
        <v>127</v>
      </c>
      <c r="CH7" s="254" t="s">
        <v>64</v>
      </c>
      <c r="CI7" s="243" t="s">
        <v>69</v>
      </c>
      <c r="CJ7" s="254" t="s">
        <v>64</v>
      </c>
      <c r="CK7" s="243" t="s">
        <v>128</v>
      </c>
      <c r="CL7" s="254" t="s">
        <v>64</v>
      </c>
      <c r="CM7" s="265" t="s">
        <v>169</v>
      </c>
      <c r="CN7" s="254" t="s">
        <v>64</v>
      </c>
      <c r="CO7" s="243" t="s">
        <v>179</v>
      </c>
      <c r="CP7" s="254" t="s">
        <v>64</v>
      </c>
      <c r="CQ7" s="243" t="s">
        <v>131</v>
      </c>
      <c r="CR7" s="254" t="s">
        <v>64</v>
      </c>
      <c r="CS7" s="243" t="s">
        <v>132</v>
      </c>
      <c r="CT7" s="254" t="s">
        <v>64</v>
      </c>
      <c r="CU7" s="243" t="s">
        <v>158</v>
      </c>
      <c r="CV7" s="254" t="s">
        <v>64</v>
      </c>
      <c r="CW7" s="243" t="s">
        <v>133</v>
      </c>
      <c r="CX7" s="254" t="s">
        <v>64</v>
      </c>
      <c r="CY7" s="243" t="s">
        <v>135</v>
      </c>
      <c r="CZ7" s="254" t="s">
        <v>64</v>
      </c>
      <c r="DA7" s="243" t="s">
        <v>65</v>
      </c>
      <c r="DB7" s="254" t="s">
        <v>64</v>
      </c>
      <c r="DC7" s="266"/>
      <c r="DD7" s="243" t="s">
        <v>70</v>
      </c>
      <c r="DE7" s="254" t="s">
        <v>64</v>
      </c>
      <c r="DF7" s="243" t="s">
        <v>71</v>
      </c>
      <c r="DG7" s="254" t="s">
        <v>64</v>
      </c>
      <c r="DH7" s="243" t="s">
        <v>129</v>
      </c>
      <c r="DI7" s="254" t="s">
        <v>64</v>
      </c>
      <c r="DJ7" s="243" t="s">
        <v>408</v>
      </c>
      <c r="DK7" s="254" t="s">
        <v>64</v>
      </c>
      <c r="DL7" s="243" t="s">
        <v>65</v>
      </c>
      <c r="DM7" s="254" t="s">
        <v>64</v>
      </c>
      <c r="DO7" s="265" t="s">
        <v>180</v>
      </c>
      <c r="DP7" s="254" t="s">
        <v>64</v>
      </c>
      <c r="DQ7" s="243" t="s">
        <v>124</v>
      </c>
      <c r="DR7" s="254" t="s">
        <v>64</v>
      </c>
      <c r="DS7" s="265" t="s">
        <v>130</v>
      </c>
      <c r="DT7" s="254" t="s">
        <v>64</v>
      </c>
      <c r="DU7" s="243" t="s">
        <v>134</v>
      </c>
      <c r="DV7" s="254" t="s">
        <v>64</v>
      </c>
      <c r="DW7" s="243" t="s">
        <v>65</v>
      </c>
      <c r="DX7" s="254" t="s">
        <v>64</v>
      </c>
    </row>
    <row r="8" spans="1:128" ht="15.6" customHeight="1">
      <c r="A8" s="65"/>
      <c r="B8" s="73">
        <f>'1. Plano anual atividades'!C10</f>
        <v>0</v>
      </c>
      <c r="C8" s="4"/>
      <c r="D8" s="74">
        <f>'1. Plano anual atividades'!D10</f>
        <v>0</v>
      </c>
      <c r="E8" s="74">
        <f>'1. Plano anual atividades'!I10</f>
        <v>0</v>
      </c>
      <c r="F8" s="74">
        <f>'1. Plano anual atividades'!J10</f>
        <v>0</v>
      </c>
      <c r="G8" s="74">
        <f>'1. Plano anual atividades'!K10</f>
        <v>0</v>
      </c>
      <c r="H8" s="74">
        <f>'1. Plano anual atividades'!L10</f>
        <v>0</v>
      </c>
      <c r="I8" s="74">
        <f>'1. Plano anual atividades'!M10</f>
        <v>0</v>
      </c>
      <c r="J8" s="74">
        <f>'1. Plano anual atividades'!N10</f>
        <v>0</v>
      </c>
      <c r="K8" s="74">
        <f>'1. Plano anual atividades'!O10</f>
        <v>0</v>
      </c>
      <c r="L8" s="74">
        <f>'1. Plano anual atividades'!P10</f>
        <v>0</v>
      </c>
      <c r="M8" s="74">
        <f>'1. Plano anual atividades'!Q10</f>
        <v>0</v>
      </c>
      <c r="N8" s="74">
        <f>'1. Plano anual atividades'!R10</f>
        <v>0</v>
      </c>
      <c r="O8" s="4"/>
      <c r="P8" s="4"/>
      <c r="Q8" s="74">
        <f>O8*P8</f>
        <v>0</v>
      </c>
      <c r="R8" s="4"/>
      <c r="S8" s="4"/>
      <c r="T8" s="74">
        <f>P8*R8</f>
        <v>0</v>
      </c>
      <c r="U8" s="74">
        <f>P8*S8</f>
        <v>0</v>
      </c>
      <c r="V8" s="4"/>
      <c r="W8" s="4"/>
      <c r="X8" s="74">
        <f t="shared" ref="X8:X37" si="0">P8*V8</f>
        <v>0</v>
      </c>
      <c r="Y8" s="74">
        <f>P8*W8</f>
        <v>0</v>
      </c>
      <c r="Z8" s="4"/>
      <c r="AA8" s="4"/>
      <c r="AB8" s="75">
        <f>'1. Plano anual atividades'!E10</f>
        <v>0</v>
      </c>
      <c r="AC8" s="5"/>
      <c r="AD8" s="5"/>
      <c r="AE8" s="5"/>
      <c r="AF8" s="6"/>
      <c r="AG8" s="6"/>
      <c r="AH8" s="6"/>
      <c r="AI8" s="6"/>
      <c r="AJ8" s="6"/>
      <c r="AK8" s="6"/>
      <c r="AL8" s="6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76"/>
      <c r="AZ8" s="14"/>
      <c r="BA8" s="13"/>
      <c r="BB8" s="3"/>
      <c r="BC8" s="77">
        <f>IF($AZ8="7 dias com os media", "■",0)</f>
        <v>0</v>
      </c>
      <c r="BD8" s="78" t="b">
        <f>IF(BC8="■", $R8+$S8)</f>
        <v>0</v>
      </c>
      <c r="BE8" s="77">
        <f>IF($AZ8="aLer mais e melhor", "■",0)</f>
        <v>0</v>
      </c>
      <c r="BF8" s="78" t="b">
        <f>IF(BE8="■", $R8+$S8)</f>
        <v>0</v>
      </c>
      <c r="BG8" s="77">
        <f>IF($AZ8="Campeonato de Escrita e Ciência Criativa", "■",0)</f>
        <v>0</v>
      </c>
      <c r="BH8" s="78" t="b">
        <f>IF(BG8="■", $R8+$S8)</f>
        <v>0</v>
      </c>
      <c r="BI8" s="77">
        <f>IF($AZ8="Cientificamente provável", "■",0)</f>
        <v>0</v>
      </c>
      <c r="BJ8" s="78" t="b">
        <f>IF(BI8="■", $R8+$S8)</f>
        <v>0</v>
      </c>
      <c r="BK8" s="77">
        <f>IF($AZ8="Clássicos em rede", "■",0)</f>
        <v>0</v>
      </c>
      <c r="BL8" s="78" t="b">
        <f>IF(BK8="■", $R8+$S8)</f>
        <v>0</v>
      </c>
      <c r="BM8" s="77">
        <f>IF($AZ8="Conto Contigo", "■",0)</f>
        <v>0</v>
      </c>
      <c r="BN8" s="78" t="b">
        <f>IF(BM8="■", $R8+$S8)</f>
        <v>0</v>
      </c>
      <c r="BO8" s="77">
        <f>IF($AZ8="Dia da internet Mais Segura", "■",0)</f>
        <v>0</v>
      </c>
      <c r="BP8" s="78" t="b">
        <f>IF(BO8="■", $R8+$S8)</f>
        <v>0</v>
      </c>
      <c r="BQ8" s="77">
        <f>IF($AZ8="Dia Mundial da Língua Portuguesa", "■",0)</f>
        <v>0</v>
      </c>
      <c r="BR8" s="78" t="b">
        <f>IF(BQ8="■", $R8+$S8)</f>
        <v>0</v>
      </c>
      <c r="BS8" s="77">
        <f>IF($AZ8="Isto também é comigo", "■",0)</f>
        <v>0</v>
      </c>
      <c r="BT8" s="78" t="b">
        <f>IF(BS8="■", $R8+$S8)</f>
        <v>0</v>
      </c>
      <c r="BU8" s="77">
        <f>IF($AZ8="Jornalistas em rede", "■",0)</f>
        <v>0</v>
      </c>
      <c r="BV8" s="78" t="b">
        <f>IF(BU8="■", $R8+$S8)</f>
        <v>0</v>
      </c>
      <c r="BW8" s="77">
        <f>IF($AZ8="Juntos a criar", "■",0)</f>
        <v>0</v>
      </c>
      <c r="BX8" s="78" t="b">
        <f>IF(BW8="■", $R8+$S8)</f>
        <v>0</v>
      </c>
      <c r="BY8" s="77">
        <f>IF($AZ8="Ler eescrever mais com a BE", "■",0)</f>
        <v>0</v>
      </c>
      <c r="BZ8" s="78" t="b">
        <f>IF(BY8="■", $R8+$S8)</f>
        <v>0</v>
      </c>
      <c r="CA8" s="77">
        <f>IF($AZ8="Ler fora da escola", "■",0)</f>
        <v>0</v>
      </c>
      <c r="CB8" s="78" t="b">
        <f>IF(CA8="■", $R8+$S8)</f>
        <v>0</v>
      </c>
      <c r="CC8" s="77">
        <f>IF($AZ8="Lidera", "■",0)</f>
        <v>0</v>
      </c>
      <c r="CD8" s="78" t="b">
        <f>IF(CC8="■", $R8+$S8)</f>
        <v>0</v>
      </c>
      <c r="CE8" s="77">
        <f>IF($AZ8="Media@ção", "■",0)</f>
        <v>0</v>
      </c>
      <c r="CF8" s="78" t="b">
        <f>IF(CE8="■", $R8+$S8)</f>
        <v>0</v>
      </c>
      <c r="CG8" s="77">
        <f>IF($AZ8="Mês Internacional da Biblioteca Escolar", "■",0)</f>
        <v>0</v>
      </c>
      <c r="CH8" s="78" t="b">
        <f>IF(CG8="■", $R8+$S8)</f>
        <v>0</v>
      </c>
      <c r="CI8" s="77">
        <f>IF($AZ8="Miúdos a votos", "■",0)</f>
        <v>0</v>
      </c>
      <c r="CJ8" s="78" t="b">
        <f>IF(CI8="■", $R8+$S8)</f>
        <v>0</v>
      </c>
      <c r="CK8" s="77">
        <f>IF($AZ8="Newton gostava de ler", "■",0)</f>
        <v>0</v>
      </c>
      <c r="CL8" s="78" t="b">
        <f>IF(CK8="■", $R8+$S8)</f>
        <v>0</v>
      </c>
      <c r="CM8" s="77">
        <f>IF($AZ8="Proliteracias", "■",0)</f>
        <v>0</v>
      </c>
      <c r="CN8" s="78" t="b">
        <f>IF(CM8="■", $R8+$S8)</f>
        <v>0</v>
      </c>
      <c r="CO8" s="77">
        <f>IF($AZ8="PÚBLICO na Escola", "■",0)</f>
        <v>0</v>
      </c>
      <c r="CP8" s="78" t="b">
        <f>IF(CO8="■", $R8+$S8)</f>
        <v>0</v>
      </c>
      <c r="CQ8" s="77">
        <f>IF($AZ8="READ ON Portugal", "■",0)</f>
        <v>0</v>
      </c>
      <c r="CR8" s="78" t="b">
        <f>IF(CQ8="■", $R8+$S8)</f>
        <v>0</v>
      </c>
      <c r="CS8" s="77">
        <f>IF($AZ8="Semana da leitura", "■",0)</f>
        <v>0</v>
      </c>
      <c r="CT8" s="78" t="b">
        <f>IF(CS8="■", $R8+$S8)</f>
        <v>0</v>
      </c>
      <c r="CU8" s="77">
        <f>IF($AZ8="Supercharged by IA", "■",0)</f>
        <v>0</v>
      </c>
      <c r="CV8" s="78" t="b">
        <f>IF(CU8="■", $R8+$S8)</f>
        <v>0</v>
      </c>
      <c r="CW8" s="77">
        <f>IF($AZ8="Todos Juntos Podemos Ler", "■",0)</f>
        <v>0</v>
      </c>
      <c r="CX8" s="78" t="b">
        <f>IF(CW8="■", $R8+$S8)</f>
        <v>0</v>
      </c>
      <c r="CY8" s="77">
        <f>IF($AZ8="Voluntários de leitura", "■",0)</f>
        <v>0</v>
      </c>
      <c r="CZ8" s="78" t="b">
        <f>IF(CY8="■", $R8+$S8)</f>
        <v>0</v>
      </c>
      <c r="DA8" s="77">
        <f>IF($AZ8="Outra(s)", "■",0)</f>
        <v>0</v>
      </c>
      <c r="DB8" s="78" t="b">
        <f>IF(DA8="■", $R8+$S8)</f>
        <v>0</v>
      </c>
      <c r="DC8" s="267"/>
      <c r="DD8" s="77">
        <f>IF($BA8="Plano Nacional das Artes", "■",0)</f>
        <v>0</v>
      </c>
      <c r="DE8" s="78" t="b">
        <f>IF(DD8="■", $R8+$S8)</f>
        <v>0</v>
      </c>
      <c r="DF8" s="77">
        <f>IF($BA8="Plano Nacional de Cinema", "■",0)</f>
        <v>0</v>
      </c>
      <c r="DG8" s="78" t="b">
        <f>IF(DF8="■", $R8+$S8)</f>
        <v>0</v>
      </c>
      <c r="DH8" s="77">
        <f>IF($BA8="Plano Nacional de Formação Financeira", "■",0)</f>
        <v>0</v>
      </c>
      <c r="DI8" s="78" t="b">
        <f>IF(DH8="■", $R8+$S8)</f>
        <v>0</v>
      </c>
      <c r="DJ8" s="77">
        <f>IF($BA8="Plano Nacional de Formação Financeira", "■",0)</f>
        <v>0</v>
      </c>
      <c r="DK8" s="78" t="b">
        <f>IF(DJ8="■", $R8+$S8)</f>
        <v>0</v>
      </c>
      <c r="DL8" s="77">
        <f>IF($BA8="Outra(s)", "■",0)</f>
        <v>0</v>
      </c>
      <c r="DM8" s="78" t="b">
        <f>IF(DL8="■", $R8+$S8)</f>
        <v>0</v>
      </c>
      <c r="DN8" s="268"/>
      <c r="DO8" s="77">
        <f>IF($BB8="Histórias com Ciência na Biblioteca Escolar", "■",0)</f>
        <v>0</v>
      </c>
      <c r="DP8" s="78" t="b">
        <f>IF(DO8="■", $R8+$S8)</f>
        <v>0</v>
      </c>
      <c r="DQ8" s="77">
        <f>IF($BB8="Jornal escolar", "■",0)</f>
        <v>0</v>
      </c>
      <c r="DR8" s="78" t="b">
        <f>IF(DQ8="■", $R8+$S8)</f>
        <v>0</v>
      </c>
      <c r="DS8" s="77">
        <f>IF($BB8="Rádio escolar", "■",0)</f>
        <v>0</v>
      </c>
      <c r="DT8" s="78" t="b">
        <f>IF(DS8="■", $R8+$S8)</f>
        <v>0</v>
      </c>
      <c r="DU8" s="77">
        <f>IF($BB8="TV escolar", "■",0)</f>
        <v>0</v>
      </c>
      <c r="DV8" s="78" t="b">
        <f>IF(DU8="■", $R8+$S8)</f>
        <v>0</v>
      </c>
      <c r="DW8" s="77">
        <f>IF($BB8="Outra(s)", "■",0)</f>
        <v>0</v>
      </c>
      <c r="DX8" s="78" t="b">
        <f>IF(DW8="■", $R8+$S8)</f>
        <v>0</v>
      </c>
    </row>
    <row r="9" spans="1:128" ht="15.6" customHeight="1">
      <c r="A9" s="65"/>
      <c r="B9" s="73">
        <f>'1. Plano anual atividades'!C11</f>
        <v>0</v>
      </c>
      <c r="C9" s="3"/>
      <c r="D9" s="78">
        <f>'1. Plano anual atividades'!D11</f>
        <v>0</v>
      </c>
      <c r="E9" s="78">
        <f>'1. Plano anual atividades'!I11</f>
        <v>0</v>
      </c>
      <c r="F9" s="78">
        <f>'1. Plano anual atividades'!J11</f>
        <v>0</v>
      </c>
      <c r="G9" s="78">
        <f>'1. Plano anual atividades'!K11</f>
        <v>0</v>
      </c>
      <c r="H9" s="78">
        <f>'1. Plano anual atividades'!L11</f>
        <v>0</v>
      </c>
      <c r="I9" s="78">
        <f>'1. Plano anual atividades'!M11</f>
        <v>0</v>
      </c>
      <c r="J9" s="78">
        <f>'1. Plano anual atividades'!N11</f>
        <v>0</v>
      </c>
      <c r="K9" s="78">
        <f>'1. Plano anual atividades'!O11</f>
        <v>0</v>
      </c>
      <c r="L9" s="78">
        <f>'1. Plano anual atividades'!P11</f>
        <v>0</v>
      </c>
      <c r="M9" s="78">
        <f>'1. Plano anual atividades'!Q11</f>
        <v>0</v>
      </c>
      <c r="N9" s="78">
        <f>'1. Plano anual atividades'!R11</f>
        <v>0</v>
      </c>
      <c r="O9" s="3"/>
      <c r="P9" s="3"/>
      <c r="Q9" s="78">
        <f t="shared" ref="Q9:Q37" si="1">O9*P9</f>
        <v>0</v>
      </c>
      <c r="R9" s="3"/>
      <c r="S9" s="3"/>
      <c r="T9" s="78">
        <f>P9*R9</f>
        <v>0</v>
      </c>
      <c r="U9" s="78">
        <f>P9*S9</f>
        <v>0</v>
      </c>
      <c r="V9" s="3"/>
      <c r="W9" s="3"/>
      <c r="X9" s="78">
        <f t="shared" si="0"/>
        <v>0</v>
      </c>
      <c r="Y9" s="78">
        <f t="shared" ref="Y9:Y37" si="2">P9*W9</f>
        <v>0</v>
      </c>
      <c r="Z9" s="3" t="s">
        <v>156</v>
      </c>
      <c r="AA9" s="3"/>
      <c r="AB9" s="79">
        <f>'1. Plano anual atividades'!E11</f>
        <v>0</v>
      </c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80"/>
      <c r="AZ9" s="14"/>
      <c r="BA9" s="14"/>
      <c r="BB9" s="3"/>
      <c r="BC9" s="77">
        <f t="shared" ref="BC9:BC37" si="3">IF($AZ9="7 dias com os media", "■",0)</f>
        <v>0</v>
      </c>
      <c r="BD9" s="78" t="b">
        <f t="shared" ref="BD9:BD37" si="4">IF(BC9="■", $R9+$S9)</f>
        <v>0</v>
      </c>
      <c r="BE9" s="77">
        <f t="shared" ref="BE9:BE37" si="5">IF($AZ9="aLer mais e melhor", "■",0)</f>
        <v>0</v>
      </c>
      <c r="BF9" s="78" t="b">
        <f t="shared" ref="BF9:BF37" si="6">IF(BE9="■", $R9+$S9)</f>
        <v>0</v>
      </c>
      <c r="BG9" s="77">
        <f t="shared" ref="BG9:BG37" si="7">IF($AZ9="Campeonato de Escrita e Ciência Criativa", "■",0)</f>
        <v>0</v>
      </c>
      <c r="BH9" s="78" t="b">
        <f t="shared" ref="BH9:BH37" si="8">IF(BG9="■", $R9+$S9)</f>
        <v>0</v>
      </c>
      <c r="BI9" s="77">
        <f t="shared" ref="BI9:BI37" si="9">IF($AZ9="Cientificamente provável", "■",0)</f>
        <v>0</v>
      </c>
      <c r="BJ9" s="78" t="b">
        <f t="shared" ref="BJ9:BJ37" si="10">IF(BI9="■", $R9+$S9)</f>
        <v>0</v>
      </c>
      <c r="BK9" s="77">
        <f t="shared" ref="BK9:BK37" si="11">IF($AZ9="Clássicos em rede", "■",0)</f>
        <v>0</v>
      </c>
      <c r="BL9" s="78" t="b">
        <f t="shared" ref="BL9:BL37" si="12">IF(BK9="■", $R9+$S9)</f>
        <v>0</v>
      </c>
      <c r="BM9" s="77">
        <f t="shared" ref="BM9:BM37" si="13">IF($AZ9="Conto Contigo", "■",0)</f>
        <v>0</v>
      </c>
      <c r="BN9" s="78" t="b">
        <f t="shared" ref="BN9:BN37" si="14">IF(BM9="■", $R9+$S9)</f>
        <v>0</v>
      </c>
      <c r="BO9" s="77">
        <f t="shared" ref="BO9:BO37" si="15">IF($AZ9="Dia da internet Mais Segura", "■",0)</f>
        <v>0</v>
      </c>
      <c r="BP9" s="78" t="b">
        <f t="shared" ref="BP9:BP37" si="16">IF(BO9="■", $R9+$S9)</f>
        <v>0</v>
      </c>
      <c r="BQ9" s="77">
        <f t="shared" ref="BQ9:BQ37" si="17">IF($AZ9="Dia Mundial da Língua Portuguesa", "■",0)</f>
        <v>0</v>
      </c>
      <c r="BR9" s="78" t="b">
        <f t="shared" ref="BR9:BR37" si="18">IF(BQ9="■", $R9+$S9)</f>
        <v>0</v>
      </c>
      <c r="BS9" s="77">
        <f t="shared" ref="BS9:BS37" si="19">IF($AZ9="Isto também é comigo", "■",0)</f>
        <v>0</v>
      </c>
      <c r="BT9" s="78" t="b">
        <f t="shared" ref="BT9:BT37" si="20">IF(BS9="■", $R9+$S9)</f>
        <v>0</v>
      </c>
      <c r="BU9" s="77">
        <f t="shared" ref="BU9:BU37" si="21">IF($AZ9="Jornalistas em rede", "■",0)</f>
        <v>0</v>
      </c>
      <c r="BV9" s="78" t="b">
        <f t="shared" ref="BV9:BV37" si="22">IF(BU9="■", $R9+$S9)</f>
        <v>0</v>
      </c>
      <c r="BW9" s="77">
        <f t="shared" ref="BW9:BW37" si="23">IF($AZ9="Juntos a criar", "■",0)</f>
        <v>0</v>
      </c>
      <c r="BX9" s="78" t="b">
        <f t="shared" ref="BX9:BX37" si="24">IF(BW9="■", $R9+$S9)</f>
        <v>0</v>
      </c>
      <c r="BY9" s="77">
        <f t="shared" ref="BY9:BY37" si="25">IF($AZ9="Ler eescrever mais com a BE", "■",0)</f>
        <v>0</v>
      </c>
      <c r="BZ9" s="78" t="b">
        <f t="shared" ref="BZ9:BZ37" si="26">IF(BY9="■", $R9+$S9)</f>
        <v>0</v>
      </c>
      <c r="CA9" s="77">
        <f t="shared" ref="CA9:CA37" si="27">IF($AZ9="Ler fora da escola", "■",0)</f>
        <v>0</v>
      </c>
      <c r="CB9" s="78" t="b">
        <f t="shared" ref="CB9:CB37" si="28">IF(CA9="■", $R9+$S9)</f>
        <v>0</v>
      </c>
      <c r="CC9" s="77">
        <f t="shared" ref="CC9:CC37" si="29">IF($AZ9="Lidera", "■",0)</f>
        <v>0</v>
      </c>
      <c r="CD9" s="78" t="b">
        <f t="shared" ref="CD9:CD37" si="30">IF(CC9="■", $R9+$S9)</f>
        <v>0</v>
      </c>
      <c r="CE9" s="77">
        <f t="shared" ref="CE9:CE37" si="31">IF($AZ9="Media@ção", "■",0)</f>
        <v>0</v>
      </c>
      <c r="CF9" s="78" t="b">
        <f t="shared" ref="CF9:CF37" si="32">IF(CE9="■", $R9+$S9)</f>
        <v>0</v>
      </c>
      <c r="CG9" s="77">
        <f t="shared" ref="CG9:CG37" si="33">IF($AZ9="Mês Internacional da Biblioteca Escolar", "■",0)</f>
        <v>0</v>
      </c>
      <c r="CH9" s="78" t="b">
        <f t="shared" ref="CH9:CH37" si="34">IF(CG9="■", $R9+$S9)</f>
        <v>0</v>
      </c>
      <c r="CI9" s="77">
        <f t="shared" ref="CI9:CI37" si="35">IF($AZ9="Miúdos a votos", "■",0)</f>
        <v>0</v>
      </c>
      <c r="CJ9" s="78" t="b">
        <f t="shared" ref="CJ9:CJ37" si="36">IF(CI9="■", $R9+$S9)</f>
        <v>0</v>
      </c>
      <c r="CK9" s="77">
        <f t="shared" ref="CK9:CK37" si="37">IF($AZ9="Newton gostava de ler", "■",0)</f>
        <v>0</v>
      </c>
      <c r="CL9" s="78" t="b">
        <f t="shared" ref="CL9:CL37" si="38">IF(CK9="■", $R9+$S9)</f>
        <v>0</v>
      </c>
      <c r="CM9" s="77">
        <f t="shared" ref="CM9:CM37" si="39">IF($AZ9="Proliteracias", "■",0)</f>
        <v>0</v>
      </c>
      <c r="CN9" s="78" t="b">
        <f t="shared" ref="CN9:CN37" si="40">IF(CM9="■", $R9+$S9)</f>
        <v>0</v>
      </c>
      <c r="CO9" s="77">
        <f t="shared" ref="CO9:CO37" si="41">IF($AZ9="PÚBLICO na Escola", "■",0)</f>
        <v>0</v>
      </c>
      <c r="CP9" s="78" t="b">
        <f t="shared" ref="CP9:CP37" si="42">IF(CO9="■", $R9+$S9)</f>
        <v>0</v>
      </c>
      <c r="CQ9" s="77">
        <f t="shared" ref="CQ9:CQ37" si="43">IF($AZ9="READ ON Portugal", "■",0)</f>
        <v>0</v>
      </c>
      <c r="CR9" s="78" t="b">
        <f t="shared" ref="CR9:CR37" si="44">IF(CQ9="■", $R9+$S9)</f>
        <v>0</v>
      </c>
      <c r="CS9" s="77">
        <f t="shared" ref="CS9:CS37" si="45">IF($AZ9="Semana da leitura", "■",0)</f>
        <v>0</v>
      </c>
      <c r="CT9" s="78" t="b">
        <f t="shared" ref="CT9:CT37" si="46">IF(CS9="■", $R9+$S9)</f>
        <v>0</v>
      </c>
      <c r="CU9" s="77">
        <f t="shared" ref="CU9:CU37" si="47">IF($AZ9="Supercharged by IA", "■",0)</f>
        <v>0</v>
      </c>
      <c r="CV9" s="78" t="b">
        <f t="shared" ref="CV9:CV37" si="48">IF(CU9="■", $R9+$S9)</f>
        <v>0</v>
      </c>
      <c r="CW9" s="77">
        <f t="shared" ref="CW9:CW37" si="49">IF($AZ9="Todos Juntos Podemos Ler", "■",0)</f>
        <v>0</v>
      </c>
      <c r="CX9" s="78" t="b">
        <f t="shared" ref="CX9:CX37" si="50">IF(CW9="■", $R9+$S9)</f>
        <v>0</v>
      </c>
      <c r="CY9" s="77">
        <f t="shared" ref="CY9:CY37" si="51">IF($AZ9="Voluntários de leitura", "■",0)</f>
        <v>0</v>
      </c>
      <c r="CZ9" s="78" t="b">
        <f t="shared" ref="CZ9:CZ37" si="52">IF(CY9="■", $R9+$S9)</f>
        <v>0</v>
      </c>
      <c r="DA9" s="77">
        <f t="shared" ref="DA9:DA37" si="53">IF($AZ9="Outra(s)", "■",0)</f>
        <v>0</v>
      </c>
      <c r="DB9" s="78" t="b">
        <f t="shared" ref="DB9:DB37" si="54">IF(DA9="■", $R9+$S9)</f>
        <v>0</v>
      </c>
      <c r="DC9" s="267"/>
      <c r="DD9" s="77">
        <f t="shared" ref="DD9:DD37" si="55">IF($BA9="Plano Nacional das Artes", "■",0)</f>
        <v>0</v>
      </c>
      <c r="DE9" s="78" t="b">
        <f t="shared" ref="DE9:DE37" si="56">IF(DD9="■", $R9+$S9)</f>
        <v>0</v>
      </c>
      <c r="DF9" s="77">
        <f t="shared" ref="DF9:DF37" si="57">IF($BA9="Plano Nacional de Cinema", "■",0)</f>
        <v>0</v>
      </c>
      <c r="DG9" s="78" t="b">
        <f t="shared" ref="DG9:DG37" si="58">IF(DF9="■", $R9+$S9)</f>
        <v>0</v>
      </c>
      <c r="DH9" s="77">
        <f t="shared" ref="DH9:DJ37" si="59">IF($BA9="Plano Nacional de Formação Financeira", "■",0)</f>
        <v>0</v>
      </c>
      <c r="DI9" s="78" t="b">
        <f t="shared" ref="DI9:DI37" si="60">IF(DH9="■", $R9+$S9)</f>
        <v>0</v>
      </c>
      <c r="DJ9" s="77">
        <f t="shared" si="59"/>
        <v>0</v>
      </c>
      <c r="DK9" s="78" t="b">
        <f t="shared" ref="DK9:DK37" si="61">IF(DJ9="■", $R9+$S9)</f>
        <v>0</v>
      </c>
      <c r="DL9" s="77">
        <f t="shared" ref="DL9:DL37" si="62">IF($BA9="Outra(s)", "■",0)</f>
        <v>0</v>
      </c>
      <c r="DM9" s="78" t="b">
        <f t="shared" ref="DM9:DM37" si="63">IF(DL9="■", $R9+$S9)</f>
        <v>0</v>
      </c>
      <c r="DN9" s="268"/>
      <c r="DO9" s="77">
        <f t="shared" ref="DO9:DO37" si="64">IF($BB9="Histórias com Ciência na Biblioteca Escolar", "■",0)</f>
        <v>0</v>
      </c>
      <c r="DP9" s="78" t="b">
        <f t="shared" ref="DP9:DP37" si="65">IF(DO9="■", $R9+$S9)</f>
        <v>0</v>
      </c>
      <c r="DQ9" s="77">
        <f t="shared" ref="DQ9:DQ37" si="66">IF($BB9="Jornal escolar", "■",0)</f>
        <v>0</v>
      </c>
      <c r="DR9" s="78" t="b">
        <f t="shared" ref="DR9:DR37" si="67">IF(DQ9="■", $R9+$S9)</f>
        <v>0</v>
      </c>
      <c r="DS9" s="77">
        <f t="shared" ref="DS9:DS37" si="68">IF($BB9="Rádio escolar", "■",0)</f>
        <v>0</v>
      </c>
      <c r="DT9" s="78" t="b">
        <f t="shared" ref="DT9:DT37" si="69">IF(DS9="■", $R9+$S9)</f>
        <v>0</v>
      </c>
      <c r="DU9" s="77">
        <f t="shared" ref="DU9:DU37" si="70">IF($BB9="TV escolar", "■",0)</f>
        <v>0</v>
      </c>
      <c r="DV9" s="78" t="b">
        <f t="shared" ref="DV9:DV37" si="71">IF(DU9="■", $R9+$S9)</f>
        <v>0</v>
      </c>
      <c r="DW9" s="77">
        <f t="shared" ref="DW9:DW37" si="72">IF($BB9="Outra(s)", "■",0)</f>
        <v>0</v>
      </c>
      <c r="DX9" s="78" t="b">
        <f t="shared" ref="DX9:DX37" si="73">IF(DW9="■", $R9+$S9)</f>
        <v>0</v>
      </c>
    </row>
    <row r="10" spans="1:128" ht="15.6" customHeight="1">
      <c r="A10" s="65"/>
      <c r="B10" s="73">
        <f>'1. Plano anual atividades'!C12</f>
        <v>0</v>
      </c>
      <c r="C10" s="3"/>
      <c r="D10" s="78">
        <f>'1. Plano anual atividades'!D12</f>
        <v>0</v>
      </c>
      <c r="E10" s="78">
        <f>'1. Plano anual atividades'!I12</f>
        <v>0</v>
      </c>
      <c r="F10" s="78">
        <f>'1. Plano anual atividades'!J12</f>
        <v>0</v>
      </c>
      <c r="G10" s="78">
        <f>'1. Plano anual atividades'!K12</f>
        <v>0</v>
      </c>
      <c r="H10" s="78">
        <f>'1. Plano anual atividades'!L12</f>
        <v>0</v>
      </c>
      <c r="I10" s="78">
        <f>'1. Plano anual atividades'!M12</f>
        <v>0</v>
      </c>
      <c r="J10" s="78">
        <f>'1. Plano anual atividades'!N12</f>
        <v>0</v>
      </c>
      <c r="K10" s="78">
        <f>'1. Plano anual atividades'!O12</f>
        <v>0</v>
      </c>
      <c r="L10" s="78">
        <f>'1. Plano anual atividades'!P12</f>
        <v>0</v>
      </c>
      <c r="M10" s="78">
        <f>'1. Plano anual atividades'!Q12</f>
        <v>0</v>
      </c>
      <c r="N10" s="78">
        <f>'1. Plano anual atividades'!R12</f>
        <v>0</v>
      </c>
      <c r="O10" s="3"/>
      <c r="P10" s="3"/>
      <c r="Q10" s="78">
        <f t="shared" si="1"/>
        <v>0</v>
      </c>
      <c r="R10" s="3"/>
      <c r="S10" s="3"/>
      <c r="T10" s="78">
        <f t="shared" ref="T10:T29" si="74">P10*R10</f>
        <v>0</v>
      </c>
      <c r="U10" s="78">
        <f t="shared" ref="U10:U29" si="75">P10*S10</f>
        <v>0</v>
      </c>
      <c r="V10" s="3"/>
      <c r="W10" s="3"/>
      <c r="X10" s="78">
        <f t="shared" si="0"/>
        <v>0</v>
      </c>
      <c r="Y10" s="78">
        <f t="shared" si="2"/>
        <v>0</v>
      </c>
      <c r="Z10" s="3"/>
      <c r="AA10" s="3"/>
      <c r="AB10" s="79">
        <f>'1. Plano anual atividades'!E12</f>
        <v>0</v>
      </c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80"/>
      <c r="AZ10" s="14"/>
      <c r="BA10" s="14"/>
      <c r="BB10" s="3"/>
      <c r="BC10" s="77">
        <f t="shared" si="3"/>
        <v>0</v>
      </c>
      <c r="BD10" s="78" t="b">
        <f t="shared" si="4"/>
        <v>0</v>
      </c>
      <c r="BE10" s="77">
        <f t="shared" si="5"/>
        <v>0</v>
      </c>
      <c r="BF10" s="78" t="b">
        <f t="shared" si="6"/>
        <v>0</v>
      </c>
      <c r="BG10" s="77">
        <f t="shared" si="7"/>
        <v>0</v>
      </c>
      <c r="BH10" s="78" t="b">
        <f t="shared" si="8"/>
        <v>0</v>
      </c>
      <c r="BI10" s="77">
        <f t="shared" si="9"/>
        <v>0</v>
      </c>
      <c r="BJ10" s="78" t="b">
        <f t="shared" si="10"/>
        <v>0</v>
      </c>
      <c r="BK10" s="77">
        <f t="shared" si="11"/>
        <v>0</v>
      </c>
      <c r="BL10" s="78" t="b">
        <f t="shared" si="12"/>
        <v>0</v>
      </c>
      <c r="BM10" s="77">
        <f t="shared" si="13"/>
        <v>0</v>
      </c>
      <c r="BN10" s="78" t="b">
        <f t="shared" si="14"/>
        <v>0</v>
      </c>
      <c r="BO10" s="77">
        <f t="shared" si="15"/>
        <v>0</v>
      </c>
      <c r="BP10" s="78" t="b">
        <f t="shared" si="16"/>
        <v>0</v>
      </c>
      <c r="BQ10" s="77">
        <f t="shared" si="17"/>
        <v>0</v>
      </c>
      <c r="BR10" s="78" t="b">
        <f t="shared" si="18"/>
        <v>0</v>
      </c>
      <c r="BS10" s="77">
        <f t="shared" si="19"/>
        <v>0</v>
      </c>
      <c r="BT10" s="78" t="b">
        <f t="shared" si="20"/>
        <v>0</v>
      </c>
      <c r="BU10" s="77">
        <f t="shared" si="21"/>
        <v>0</v>
      </c>
      <c r="BV10" s="78" t="b">
        <f t="shared" si="22"/>
        <v>0</v>
      </c>
      <c r="BW10" s="77">
        <f t="shared" si="23"/>
        <v>0</v>
      </c>
      <c r="BX10" s="78" t="b">
        <f t="shared" si="24"/>
        <v>0</v>
      </c>
      <c r="BY10" s="77">
        <f t="shared" si="25"/>
        <v>0</v>
      </c>
      <c r="BZ10" s="78" t="b">
        <f t="shared" si="26"/>
        <v>0</v>
      </c>
      <c r="CA10" s="77">
        <f t="shared" si="27"/>
        <v>0</v>
      </c>
      <c r="CB10" s="78" t="b">
        <f t="shared" si="28"/>
        <v>0</v>
      </c>
      <c r="CC10" s="77">
        <f t="shared" si="29"/>
        <v>0</v>
      </c>
      <c r="CD10" s="78" t="b">
        <f t="shared" si="30"/>
        <v>0</v>
      </c>
      <c r="CE10" s="77">
        <f t="shared" si="31"/>
        <v>0</v>
      </c>
      <c r="CF10" s="78" t="b">
        <f t="shared" si="32"/>
        <v>0</v>
      </c>
      <c r="CG10" s="77">
        <f t="shared" si="33"/>
        <v>0</v>
      </c>
      <c r="CH10" s="78" t="b">
        <f t="shared" si="34"/>
        <v>0</v>
      </c>
      <c r="CI10" s="77">
        <f t="shared" si="35"/>
        <v>0</v>
      </c>
      <c r="CJ10" s="78" t="b">
        <f t="shared" si="36"/>
        <v>0</v>
      </c>
      <c r="CK10" s="77">
        <f t="shared" si="37"/>
        <v>0</v>
      </c>
      <c r="CL10" s="78" t="b">
        <f t="shared" si="38"/>
        <v>0</v>
      </c>
      <c r="CM10" s="77">
        <f t="shared" si="39"/>
        <v>0</v>
      </c>
      <c r="CN10" s="78" t="b">
        <f t="shared" si="40"/>
        <v>0</v>
      </c>
      <c r="CO10" s="77">
        <f t="shared" si="41"/>
        <v>0</v>
      </c>
      <c r="CP10" s="78" t="b">
        <f t="shared" si="42"/>
        <v>0</v>
      </c>
      <c r="CQ10" s="77">
        <f t="shared" si="43"/>
        <v>0</v>
      </c>
      <c r="CR10" s="78" t="b">
        <f t="shared" si="44"/>
        <v>0</v>
      </c>
      <c r="CS10" s="77">
        <f t="shared" si="45"/>
        <v>0</v>
      </c>
      <c r="CT10" s="78" t="b">
        <f t="shared" si="46"/>
        <v>0</v>
      </c>
      <c r="CU10" s="77">
        <f t="shared" si="47"/>
        <v>0</v>
      </c>
      <c r="CV10" s="78" t="b">
        <f t="shared" si="48"/>
        <v>0</v>
      </c>
      <c r="CW10" s="77">
        <f t="shared" si="49"/>
        <v>0</v>
      </c>
      <c r="CX10" s="78" t="b">
        <f t="shared" si="50"/>
        <v>0</v>
      </c>
      <c r="CY10" s="77">
        <f t="shared" si="51"/>
        <v>0</v>
      </c>
      <c r="CZ10" s="78" t="b">
        <f t="shared" si="52"/>
        <v>0</v>
      </c>
      <c r="DA10" s="77">
        <f t="shared" si="53"/>
        <v>0</v>
      </c>
      <c r="DB10" s="78" t="b">
        <f t="shared" si="54"/>
        <v>0</v>
      </c>
      <c r="DC10" s="267"/>
      <c r="DD10" s="77">
        <f t="shared" si="55"/>
        <v>0</v>
      </c>
      <c r="DE10" s="78" t="b">
        <f t="shared" si="56"/>
        <v>0</v>
      </c>
      <c r="DF10" s="77">
        <f t="shared" si="57"/>
        <v>0</v>
      </c>
      <c r="DG10" s="78" t="b">
        <f t="shared" si="58"/>
        <v>0</v>
      </c>
      <c r="DH10" s="77">
        <f t="shared" si="59"/>
        <v>0</v>
      </c>
      <c r="DI10" s="78" t="b">
        <f t="shared" si="60"/>
        <v>0</v>
      </c>
      <c r="DJ10" s="77">
        <f t="shared" si="59"/>
        <v>0</v>
      </c>
      <c r="DK10" s="78" t="b">
        <f t="shared" si="61"/>
        <v>0</v>
      </c>
      <c r="DL10" s="77">
        <f t="shared" si="62"/>
        <v>0</v>
      </c>
      <c r="DM10" s="78" t="b">
        <f t="shared" si="63"/>
        <v>0</v>
      </c>
      <c r="DN10" s="268"/>
      <c r="DO10" s="77">
        <f t="shared" si="64"/>
        <v>0</v>
      </c>
      <c r="DP10" s="78" t="b">
        <f t="shared" si="65"/>
        <v>0</v>
      </c>
      <c r="DQ10" s="77">
        <f t="shared" si="66"/>
        <v>0</v>
      </c>
      <c r="DR10" s="78" t="b">
        <f t="shared" si="67"/>
        <v>0</v>
      </c>
      <c r="DS10" s="77">
        <f t="shared" si="68"/>
        <v>0</v>
      </c>
      <c r="DT10" s="78" t="b">
        <f t="shared" si="69"/>
        <v>0</v>
      </c>
      <c r="DU10" s="77">
        <f t="shared" si="70"/>
        <v>0</v>
      </c>
      <c r="DV10" s="78" t="b">
        <f t="shared" si="71"/>
        <v>0</v>
      </c>
      <c r="DW10" s="77">
        <f t="shared" si="72"/>
        <v>0</v>
      </c>
      <c r="DX10" s="78" t="b">
        <f t="shared" si="73"/>
        <v>0</v>
      </c>
    </row>
    <row r="11" spans="1:128" ht="15.6" customHeight="1">
      <c r="A11" s="65"/>
      <c r="B11" s="73">
        <f>'1. Plano anual atividades'!C13</f>
        <v>0</v>
      </c>
      <c r="C11" s="3"/>
      <c r="D11" s="78">
        <f>'1. Plano anual atividades'!D13</f>
        <v>0</v>
      </c>
      <c r="E11" s="78">
        <f>'1. Plano anual atividades'!I13</f>
        <v>0</v>
      </c>
      <c r="F11" s="78">
        <f>'1. Plano anual atividades'!J13</f>
        <v>0</v>
      </c>
      <c r="G11" s="78">
        <f>'1. Plano anual atividades'!K13</f>
        <v>0</v>
      </c>
      <c r="H11" s="78">
        <f>'1. Plano anual atividades'!L13</f>
        <v>0</v>
      </c>
      <c r="I11" s="78">
        <f>'1. Plano anual atividades'!M13</f>
        <v>0</v>
      </c>
      <c r="J11" s="78">
        <f>'1. Plano anual atividades'!N13</f>
        <v>0</v>
      </c>
      <c r="K11" s="78">
        <f>'1. Plano anual atividades'!O13</f>
        <v>0</v>
      </c>
      <c r="L11" s="78">
        <f>'1. Plano anual atividades'!P13</f>
        <v>0</v>
      </c>
      <c r="M11" s="78">
        <f>'1. Plano anual atividades'!Q13</f>
        <v>0</v>
      </c>
      <c r="N11" s="78">
        <f>'1. Plano anual atividades'!R13</f>
        <v>0</v>
      </c>
      <c r="O11" s="3"/>
      <c r="P11" s="3"/>
      <c r="Q11" s="78">
        <f t="shared" si="1"/>
        <v>0</v>
      </c>
      <c r="R11" s="3"/>
      <c r="S11" s="3"/>
      <c r="T11" s="78">
        <f t="shared" si="74"/>
        <v>0</v>
      </c>
      <c r="U11" s="78">
        <f t="shared" si="75"/>
        <v>0</v>
      </c>
      <c r="V11" s="3"/>
      <c r="W11" s="3"/>
      <c r="X11" s="78">
        <f t="shared" si="0"/>
        <v>0</v>
      </c>
      <c r="Y11" s="78">
        <f t="shared" si="2"/>
        <v>0</v>
      </c>
      <c r="Z11" s="3"/>
      <c r="AA11" s="3"/>
      <c r="AB11" s="79">
        <f>'1. Plano anual atividades'!E13</f>
        <v>0</v>
      </c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80"/>
      <c r="AZ11" s="14"/>
      <c r="BA11" s="14"/>
      <c r="BB11" s="3"/>
      <c r="BC11" s="77">
        <f t="shared" si="3"/>
        <v>0</v>
      </c>
      <c r="BD11" s="78" t="b">
        <f t="shared" si="4"/>
        <v>0</v>
      </c>
      <c r="BE11" s="77">
        <f t="shared" si="5"/>
        <v>0</v>
      </c>
      <c r="BF11" s="78" t="b">
        <f t="shared" si="6"/>
        <v>0</v>
      </c>
      <c r="BG11" s="77">
        <f t="shared" si="7"/>
        <v>0</v>
      </c>
      <c r="BH11" s="78" t="b">
        <f t="shared" si="8"/>
        <v>0</v>
      </c>
      <c r="BI11" s="77">
        <f t="shared" si="9"/>
        <v>0</v>
      </c>
      <c r="BJ11" s="78" t="b">
        <f t="shared" si="10"/>
        <v>0</v>
      </c>
      <c r="BK11" s="77">
        <f t="shared" si="11"/>
        <v>0</v>
      </c>
      <c r="BL11" s="78" t="b">
        <f t="shared" si="12"/>
        <v>0</v>
      </c>
      <c r="BM11" s="77">
        <f t="shared" si="13"/>
        <v>0</v>
      </c>
      <c r="BN11" s="78" t="b">
        <f t="shared" si="14"/>
        <v>0</v>
      </c>
      <c r="BO11" s="77">
        <f t="shared" si="15"/>
        <v>0</v>
      </c>
      <c r="BP11" s="78" t="b">
        <f t="shared" si="16"/>
        <v>0</v>
      </c>
      <c r="BQ11" s="77">
        <f t="shared" si="17"/>
        <v>0</v>
      </c>
      <c r="BR11" s="78" t="b">
        <f t="shared" si="18"/>
        <v>0</v>
      </c>
      <c r="BS11" s="77">
        <f t="shared" si="19"/>
        <v>0</v>
      </c>
      <c r="BT11" s="78" t="b">
        <f t="shared" si="20"/>
        <v>0</v>
      </c>
      <c r="BU11" s="77">
        <f t="shared" si="21"/>
        <v>0</v>
      </c>
      <c r="BV11" s="78" t="b">
        <f t="shared" si="22"/>
        <v>0</v>
      </c>
      <c r="BW11" s="77">
        <f t="shared" si="23"/>
        <v>0</v>
      </c>
      <c r="BX11" s="78" t="b">
        <f t="shared" si="24"/>
        <v>0</v>
      </c>
      <c r="BY11" s="77">
        <f t="shared" si="25"/>
        <v>0</v>
      </c>
      <c r="BZ11" s="78" t="b">
        <f t="shared" si="26"/>
        <v>0</v>
      </c>
      <c r="CA11" s="77">
        <f t="shared" si="27"/>
        <v>0</v>
      </c>
      <c r="CB11" s="78" t="b">
        <f t="shared" si="28"/>
        <v>0</v>
      </c>
      <c r="CC11" s="77">
        <f t="shared" si="29"/>
        <v>0</v>
      </c>
      <c r="CD11" s="78" t="b">
        <f t="shared" si="30"/>
        <v>0</v>
      </c>
      <c r="CE11" s="77">
        <f t="shared" si="31"/>
        <v>0</v>
      </c>
      <c r="CF11" s="78" t="b">
        <f t="shared" si="32"/>
        <v>0</v>
      </c>
      <c r="CG11" s="77">
        <f t="shared" si="33"/>
        <v>0</v>
      </c>
      <c r="CH11" s="78" t="b">
        <f t="shared" si="34"/>
        <v>0</v>
      </c>
      <c r="CI11" s="77">
        <f t="shared" si="35"/>
        <v>0</v>
      </c>
      <c r="CJ11" s="78" t="b">
        <f t="shared" si="36"/>
        <v>0</v>
      </c>
      <c r="CK11" s="77">
        <f t="shared" si="37"/>
        <v>0</v>
      </c>
      <c r="CL11" s="78" t="b">
        <f t="shared" si="38"/>
        <v>0</v>
      </c>
      <c r="CM11" s="77">
        <f t="shared" si="39"/>
        <v>0</v>
      </c>
      <c r="CN11" s="78" t="b">
        <f t="shared" si="40"/>
        <v>0</v>
      </c>
      <c r="CO11" s="77">
        <f t="shared" si="41"/>
        <v>0</v>
      </c>
      <c r="CP11" s="78" t="b">
        <f t="shared" si="42"/>
        <v>0</v>
      </c>
      <c r="CQ11" s="77">
        <f t="shared" si="43"/>
        <v>0</v>
      </c>
      <c r="CR11" s="78" t="b">
        <f t="shared" si="44"/>
        <v>0</v>
      </c>
      <c r="CS11" s="77">
        <f t="shared" si="45"/>
        <v>0</v>
      </c>
      <c r="CT11" s="78" t="b">
        <f t="shared" si="46"/>
        <v>0</v>
      </c>
      <c r="CU11" s="77">
        <f t="shared" si="47"/>
        <v>0</v>
      </c>
      <c r="CV11" s="78" t="b">
        <f t="shared" si="48"/>
        <v>0</v>
      </c>
      <c r="CW11" s="77">
        <f t="shared" si="49"/>
        <v>0</v>
      </c>
      <c r="CX11" s="78" t="b">
        <f t="shared" si="50"/>
        <v>0</v>
      </c>
      <c r="CY11" s="77">
        <f t="shared" si="51"/>
        <v>0</v>
      </c>
      <c r="CZ11" s="78" t="b">
        <f t="shared" si="52"/>
        <v>0</v>
      </c>
      <c r="DA11" s="77">
        <f t="shared" si="53"/>
        <v>0</v>
      </c>
      <c r="DB11" s="78" t="b">
        <f t="shared" si="54"/>
        <v>0</v>
      </c>
      <c r="DC11" s="267"/>
      <c r="DD11" s="77">
        <f t="shared" si="55"/>
        <v>0</v>
      </c>
      <c r="DE11" s="78" t="b">
        <f t="shared" si="56"/>
        <v>0</v>
      </c>
      <c r="DF11" s="77">
        <f t="shared" si="57"/>
        <v>0</v>
      </c>
      <c r="DG11" s="78" t="b">
        <f t="shared" si="58"/>
        <v>0</v>
      </c>
      <c r="DH11" s="77">
        <f t="shared" si="59"/>
        <v>0</v>
      </c>
      <c r="DI11" s="78" t="b">
        <f t="shared" si="60"/>
        <v>0</v>
      </c>
      <c r="DJ11" s="77">
        <f t="shared" si="59"/>
        <v>0</v>
      </c>
      <c r="DK11" s="78" t="b">
        <f t="shared" si="61"/>
        <v>0</v>
      </c>
      <c r="DL11" s="77">
        <f t="shared" si="62"/>
        <v>0</v>
      </c>
      <c r="DM11" s="78" t="b">
        <f t="shared" si="63"/>
        <v>0</v>
      </c>
      <c r="DN11" s="268"/>
      <c r="DO11" s="77">
        <f t="shared" si="64"/>
        <v>0</v>
      </c>
      <c r="DP11" s="78" t="b">
        <f t="shared" si="65"/>
        <v>0</v>
      </c>
      <c r="DQ11" s="77">
        <f t="shared" si="66"/>
        <v>0</v>
      </c>
      <c r="DR11" s="78" t="b">
        <f t="shared" si="67"/>
        <v>0</v>
      </c>
      <c r="DS11" s="77">
        <f t="shared" si="68"/>
        <v>0</v>
      </c>
      <c r="DT11" s="78" t="b">
        <f t="shared" si="69"/>
        <v>0</v>
      </c>
      <c r="DU11" s="77">
        <f t="shared" si="70"/>
        <v>0</v>
      </c>
      <c r="DV11" s="78" t="b">
        <f t="shared" si="71"/>
        <v>0</v>
      </c>
      <c r="DW11" s="77">
        <f t="shared" si="72"/>
        <v>0</v>
      </c>
      <c r="DX11" s="78" t="b">
        <f t="shared" si="73"/>
        <v>0</v>
      </c>
    </row>
    <row r="12" spans="1:128" ht="15.6" customHeight="1">
      <c r="A12" s="65"/>
      <c r="B12" s="73">
        <f>'1. Plano anual atividades'!C14</f>
        <v>0</v>
      </c>
      <c r="C12" s="3"/>
      <c r="D12" s="78">
        <f>'1. Plano anual atividades'!D14</f>
        <v>0</v>
      </c>
      <c r="E12" s="78">
        <f>'1. Plano anual atividades'!I14</f>
        <v>0</v>
      </c>
      <c r="F12" s="78">
        <f>'1. Plano anual atividades'!J14</f>
        <v>0</v>
      </c>
      <c r="G12" s="78">
        <f>'1. Plano anual atividades'!K14</f>
        <v>0</v>
      </c>
      <c r="H12" s="78">
        <f>'1. Plano anual atividades'!L14</f>
        <v>0</v>
      </c>
      <c r="I12" s="78">
        <f>'1. Plano anual atividades'!M14</f>
        <v>0</v>
      </c>
      <c r="J12" s="78">
        <f>'1. Plano anual atividades'!N14</f>
        <v>0</v>
      </c>
      <c r="K12" s="78">
        <f>'1. Plano anual atividades'!O14</f>
        <v>0</v>
      </c>
      <c r="L12" s="78">
        <f>'1. Plano anual atividades'!P14</f>
        <v>0</v>
      </c>
      <c r="M12" s="78">
        <f>'1. Plano anual atividades'!Q14</f>
        <v>0</v>
      </c>
      <c r="N12" s="78">
        <f>'1. Plano anual atividades'!R14</f>
        <v>0</v>
      </c>
      <c r="O12" s="3"/>
      <c r="P12" s="3"/>
      <c r="Q12" s="78">
        <f t="shared" si="1"/>
        <v>0</v>
      </c>
      <c r="R12" s="3"/>
      <c r="S12" s="3"/>
      <c r="T12" s="78">
        <f t="shared" si="74"/>
        <v>0</v>
      </c>
      <c r="U12" s="78">
        <f t="shared" si="75"/>
        <v>0</v>
      </c>
      <c r="V12" s="3"/>
      <c r="W12" s="3"/>
      <c r="X12" s="78">
        <f t="shared" si="0"/>
        <v>0</v>
      </c>
      <c r="Y12" s="78">
        <f t="shared" si="2"/>
        <v>0</v>
      </c>
      <c r="Z12" s="3"/>
      <c r="AA12" s="3"/>
      <c r="AB12" s="79">
        <f>'1. Plano anual atividades'!E14</f>
        <v>0</v>
      </c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80"/>
      <c r="AZ12" s="14"/>
      <c r="BA12" s="14"/>
      <c r="BB12" s="3"/>
      <c r="BC12" s="77">
        <f t="shared" si="3"/>
        <v>0</v>
      </c>
      <c r="BD12" s="78" t="b">
        <f t="shared" si="4"/>
        <v>0</v>
      </c>
      <c r="BE12" s="77">
        <f t="shared" si="5"/>
        <v>0</v>
      </c>
      <c r="BF12" s="78" t="b">
        <f t="shared" si="6"/>
        <v>0</v>
      </c>
      <c r="BG12" s="77">
        <f t="shared" si="7"/>
        <v>0</v>
      </c>
      <c r="BH12" s="78" t="b">
        <f t="shared" si="8"/>
        <v>0</v>
      </c>
      <c r="BI12" s="77">
        <f t="shared" si="9"/>
        <v>0</v>
      </c>
      <c r="BJ12" s="78" t="b">
        <f t="shared" si="10"/>
        <v>0</v>
      </c>
      <c r="BK12" s="77">
        <f t="shared" si="11"/>
        <v>0</v>
      </c>
      <c r="BL12" s="78" t="b">
        <f t="shared" si="12"/>
        <v>0</v>
      </c>
      <c r="BM12" s="77">
        <f t="shared" si="13"/>
        <v>0</v>
      </c>
      <c r="BN12" s="78" t="b">
        <f t="shared" si="14"/>
        <v>0</v>
      </c>
      <c r="BO12" s="77">
        <f t="shared" si="15"/>
        <v>0</v>
      </c>
      <c r="BP12" s="78" t="b">
        <f t="shared" si="16"/>
        <v>0</v>
      </c>
      <c r="BQ12" s="77">
        <f t="shared" si="17"/>
        <v>0</v>
      </c>
      <c r="BR12" s="78" t="b">
        <f t="shared" si="18"/>
        <v>0</v>
      </c>
      <c r="BS12" s="77">
        <f t="shared" si="19"/>
        <v>0</v>
      </c>
      <c r="BT12" s="78" t="b">
        <f t="shared" si="20"/>
        <v>0</v>
      </c>
      <c r="BU12" s="77">
        <f t="shared" si="21"/>
        <v>0</v>
      </c>
      <c r="BV12" s="78" t="b">
        <f t="shared" si="22"/>
        <v>0</v>
      </c>
      <c r="BW12" s="77">
        <f t="shared" si="23"/>
        <v>0</v>
      </c>
      <c r="BX12" s="78" t="b">
        <f t="shared" si="24"/>
        <v>0</v>
      </c>
      <c r="BY12" s="77">
        <f t="shared" si="25"/>
        <v>0</v>
      </c>
      <c r="BZ12" s="78" t="b">
        <f t="shared" si="26"/>
        <v>0</v>
      </c>
      <c r="CA12" s="77">
        <f t="shared" si="27"/>
        <v>0</v>
      </c>
      <c r="CB12" s="78" t="b">
        <f t="shared" si="28"/>
        <v>0</v>
      </c>
      <c r="CC12" s="77">
        <f t="shared" si="29"/>
        <v>0</v>
      </c>
      <c r="CD12" s="78" t="b">
        <f t="shared" si="30"/>
        <v>0</v>
      </c>
      <c r="CE12" s="77">
        <f t="shared" si="31"/>
        <v>0</v>
      </c>
      <c r="CF12" s="78" t="b">
        <f t="shared" si="32"/>
        <v>0</v>
      </c>
      <c r="CG12" s="77">
        <f t="shared" si="33"/>
        <v>0</v>
      </c>
      <c r="CH12" s="78" t="b">
        <f t="shared" si="34"/>
        <v>0</v>
      </c>
      <c r="CI12" s="77">
        <f t="shared" si="35"/>
        <v>0</v>
      </c>
      <c r="CJ12" s="78" t="b">
        <f t="shared" si="36"/>
        <v>0</v>
      </c>
      <c r="CK12" s="77">
        <f t="shared" si="37"/>
        <v>0</v>
      </c>
      <c r="CL12" s="78" t="b">
        <f t="shared" si="38"/>
        <v>0</v>
      </c>
      <c r="CM12" s="77">
        <f t="shared" si="39"/>
        <v>0</v>
      </c>
      <c r="CN12" s="78" t="b">
        <f t="shared" si="40"/>
        <v>0</v>
      </c>
      <c r="CO12" s="77">
        <f t="shared" si="41"/>
        <v>0</v>
      </c>
      <c r="CP12" s="78" t="b">
        <f t="shared" si="42"/>
        <v>0</v>
      </c>
      <c r="CQ12" s="77">
        <f t="shared" si="43"/>
        <v>0</v>
      </c>
      <c r="CR12" s="78" t="b">
        <f t="shared" si="44"/>
        <v>0</v>
      </c>
      <c r="CS12" s="77">
        <f t="shared" si="45"/>
        <v>0</v>
      </c>
      <c r="CT12" s="78" t="b">
        <f t="shared" si="46"/>
        <v>0</v>
      </c>
      <c r="CU12" s="77">
        <f t="shared" si="47"/>
        <v>0</v>
      </c>
      <c r="CV12" s="78" t="b">
        <f t="shared" si="48"/>
        <v>0</v>
      </c>
      <c r="CW12" s="77">
        <f t="shared" si="49"/>
        <v>0</v>
      </c>
      <c r="CX12" s="78" t="b">
        <f t="shared" si="50"/>
        <v>0</v>
      </c>
      <c r="CY12" s="77">
        <f t="shared" si="51"/>
        <v>0</v>
      </c>
      <c r="CZ12" s="78" t="b">
        <f t="shared" si="52"/>
        <v>0</v>
      </c>
      <c r="DA12" s="77">
        <f t="shared" si="53"/>
        <v>0</v>
      </c>
      <c r="DB12" s="78" t="b">
        <f t="shared" si="54"/>
        <v>0</v>
      </c>
      <c r="DC12" s="267"/>
      <c r="DD12" s="77">
        <f t="shared" si="55"/>
        <v>0</v>
      </c>
      <c r="DE12" s="78" t="b">
        <f t="shared" si="56"/>
        <v>0</v>
      </c>
      <c r="DF12" s="77">
        <f t="shared" si="57"/>
        <v>0</v>
      </c>
      <c r="DG12" s="78" t="b">
        <f t="shared" si="58"/>
        <v>0</v>
      </c>
      <c r="DH12" s="77">
        <f t="shared" si="59"/>
        <v>0</v>
      </c>
      <c r="DI12" s="78" t="b">
        <f t="shared" si="60"/>
        <v>0</v>
      </c>
      <c r="DJ12" s="77">
        <f t="shared" si="59"/>
        <v>0</v>
      </c>
      <c r="DK12" s="78" t="b">
        <f t="shared" si="61"/>
        <v>0</v>
      </c>
      <c r="DL12" s="77">
        <f t="shared" si="62"/>
        <v>0</v>
      </c>
      <c r="DM12" s="78" t="b">
        <f t="shared" si="63"/>
        <v>0</v>
      </c>
      <c r="DN12" s="268"/>
      <c r="DO12" s="77">
        <f t="shared" si="64"/>
        <v>0</v>
      </c>
      <c r="DP12" s="78" t="b">
        <f t="shared" si="65"/>
        <v>0</v>
      </c>
      <c r="DQ12" s="77">
        <f t="shared" si="66"/>
        <v>0</v>
      </c>
      <c r="DR12" s="78" t="b">
        <f t="shared" si="67"/>
        <v>0</v>
      </c>
      <c r="DS12" s="77">
        <f t="shared" si="68"/>
        <v>0</v>
      </c>
      <c r="DT12" s="78" t="b">
        <f t="shared" si="69"/>
        <v>0</v>
      </c>
      <c r="DU12" s="77">
        <f t="shared" si="70"/>
        <v>0</v>
      </c>
      <c r="DV12" s="78" t="b">
        <f t="shared" si="71"/>
        <v>0</v>
      </c>
      <c r="DW12" s="77">
        <f t="shared" si="72"/>
        <v>0</v>
      </c>
      <c r="DX12" s="78" t="b">
        <f t="shared" si="73"/>
        <v>0</v>
      </c>
    </row>
    <row r="13" spans="1:128" ht="15.6" customHeight="1">
      <c r="A13" s="65"/>
      <c r="B13" s="73">
        <f>'1. Plano anual atividades'!C15</f>
        <v>0</v>
      </c>
      <c r="C13" s="3"/>
      <c r="D13" s="78">
        <f>'1. Plano anual atividades'!D15</f>
        <v>0</v>
      </c>
      <c r="E13" s="78">
        <f>'1. Plano anual atividades'!I15</f>
        <v>0</v>
      </c>
      <c r="F13" s="78">
        <f>'1. Plano anual atividades'!J15</f>
        <v>0</v>
      </c>
      <c r="G13" s="78">
        <f>'1. Plano anual atividades'!K15</f>
        <v>0</v>
      </c>
      <c r="H13" s="78">
        <f>'1. Plano anual atividades'!L15</f>
        <v>0</v>
      </c>
      <c r="I13" s="78">
        <f>'1. Plano anual atividades'!M15</f>
        <v>0</v>
      </c>
      <c r="J13" s="78">
        <f>'1. Plano anual atividades'!N15</f>
        <v>0</v>
      </c>
      <c r="K13" s="78">
        <f>'1. Plano anual atividades'!O15</f>
        <v>0</v>
      </c>
      <c r="L13" s="78">
        <f>'1. Plano anual atividades'!P15</f>
        <v>0</v>
      </c>
      <c r="M13" s="78">
        <f>'1. Plano anual atividades'!Q15</f>
        <v>0</v>
      </c>
      <c r="N13" s="78">
        <f>'1. Plano anual atividades'!R15</f>
        <v>0</v>
      </c>
      <c r="O13" s="3"/>
      <c r="P13" s="3"/>
      <c r="Q13" s="78">
        <f t="shared" si="1"/>
        <v>0</v>
      </c>
      <c r="R13" s="3"/>
      <c r="S13" s="3"/>
      <c r="T13" s="78">
        <f t="shared" si="74"/>
        <v>0</v>
      </c>
      <c r="U13" s="78">
        <f t="shared" si="75"/>
        <v>0</v>
      </c>
      <c r="V13" s="3"/>
      <c r="W13" s="3"/>
      <c r="X13" s="78">
        <f t="shared" si="0"/>
        <v>0</v>
      </c>
      <c r="Y13" s="78">
        <f t="shared" si="2"/>
        <v>0</v>
      </c>
      <c r="Z13" s="3"/>
      <c r="AA13" s="3"/>
      <c r="AB13" s="79">
        <f>'1. Plano anual atividades'!E15</f>
        <v>0</v>
      </c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80"/>
      <c r="AZ13" s="14"/>
      <c r="BA13" s="14"/>
      <c r="BB13" s="3"/>
      <c r="BC13" s="77">
        <f t="shared" si="3"/>
        <v>0</v>
      </c>
      <c r="BD13" s="78" t="b">
        <f t="shared" si="4"/>
        <v>0</v>
      </c>
      <c r="BE13" s="77">
        <f t="shared" si="5"/>
        <v>0</v>
      </c>
      <c r="BF13" s="78" t="b">
        <f t="shared" si="6"/>
        <v>0</v>
      </c>
      <c r="BG13" s="77">
        <f t="shared" si="7"/>
        <v>0</v>
      </c>
      <c r="BH13" s="78" t="b">
        <f t="shared" si="8"/>
        <v>0</v>
      </c>
      <c r="BI13" s="77">
        <f t="shared" si="9"/>
        <v>0</v>
      </c>
      <c r="BJ13" s="78" t="b">
        <f t="shared" si="10"/>
        <v>0</v>
      </c>
      <c r="BK13" s="77">
        <f t="shared" si="11"/>
        <v>0</v>
      </c>
      <c r="BL13" s="78" t="b">
        <f t="shared" si="12"/>
        <v>0</v>
      </c>
      <c r="BM13" s="77">
        <f t="shared" si="13"/>
        <v>0</v>
      </c>
      <c r="BN13" s="78" t="b">
        <f t="shared" si="14"/>
        <v>0</v>
      </c>
      <c r="BO13" s="77">
        <f t="shared" si="15"/>
        <v>0</v>
      </c>
      <c r="BP13" s="78" t="b">
        <f t="shared" si="16"/>
        <v>0</v>
      </c>
      <c r="BQ13" s="77">
        <f t="shared" si="17"/>
        <v>0</v>
      </c>
      <c r="BR13" s="78" t="b">
        <f t="shared" si="18"/>
        <v>0</v>
      </c>
      <c r="BS13" s="77">
        <f t="shared" si="19"/>
        <v>0</v>
      </c>
      <c r="BT13" s="78" t="b">
        <f t="shared" si="20"/>
        <v>0</v>
      </c>
      <c r="BU13" s="77">
        <f t="shared" si="21"/>
        <v>0</v>
      </c>
      <c r="BV13" s="78" t="b">
        <f t="shared" si="22"/>
        <v>0</v>
      </c>
      <c r="BW13" s="77">
        <f t="shared" si="23"/>
        <v>0</v>
      </c>
      <c r="BX13" s="78" t="b">
        <f t="shared" si="24"/>
        <v>0</v>
      </c>
      <c r="BY13" s="77">
        <f t="shared" si="25"/>
        <v>0</v>
      </c>
      <c r="BZ13" s="78" t="b">
        <f t="shared" si="26"/>
        <v>0</v>
      </c>
      <c r="CA13" s="77">
        <f t="shared" si="27"/>
        <v>0</v>
      </c>
      <c r="CB13" s="78" t="b">
        <f t="shared" si="28"/>
        <v>0</v>
      </c>
      <c r="CC13" s="77">
        <f t="shared" si="29"/>
        <v>0</v>
      </c>
      <c r="CD13" s="78" t="b">
        <f t="shared" si="30"/>
        <v>0</v>
      </c>
      <c r="CE13" s="77">
        <f t="shared" si="31"/>
        <v>0</v>
      </c>
      <c r="CF13" s="78" t="b">
        <f t="shared" si="32"/>
        <v>0</v>
      </c>
      <c r="CG13" s="77">
        <f t="shared" si="33"/>
        <v>0</v>
      </c>
      <c r="CH13" s="78" t="b">
        <f t="shared" si="34"/>
        <v>0</v>
      </c>
      <c r="CI13" s="77">
        <f t="shared" si="35"/>
        <v>0</v>
      </c>
      <c r="CJ13" s="78" t="b">
        <f t="shared" si="36"/>
        <v>0</v>
      </c>
      <c r="CK13" s="77">
        <f t="shared" si="37"/>
        <v>0</v>
      </c>
      <c r="CL13" s="78" t="b">
        <f t="shared" si="38"/>
        <v>0</v>
      </c>
      <c r="CM13" s="77">
        <f t="shared" si="39"/>
        <v>0</v>
      </c>
      <c r="CN13" s="78" t="b">
        <f t="shared" si="40"/>
        <v>0</v>
      </c>
      <c r="CO13" s="77">
        <f t="shared" si="41"/>
        <v>0</v>
      </c>
      <c r="CP13" s="78" t="b">
        <f t="shared" si="42"/>
        <v>0</v>
      </c>
      <c r="CQ13" s="77">
        <f t="shared" si="43"/>
        <v>0</v>
      </c>
      <c r="CR13" s="78" t="b">
        <f t="shared" si="44"/>
        <v>0</v>
      </c>
      <c r="CS13" s="77">
        <f t="shared" si="45"/>
        <v>0</v>
      </c>
      <c r="CT13" s="78" t="b">
        <f t="shared" si="46"/>
        <v>0</v>
      </c>
      <c r="CU13" s="77">
        <f t="shared" si="47"/>
        <v>0</v>
      </c>
      <c r="CV13" s="78" t="b">
        <f t="shared" si="48"/>
        <v>0</v>
      </c>
      <c r="CW13" s="77">
        <f t="shared" si="49"/>
        <v>0</v>
      </c>
      <c r="CX13" s="78" t="b">
        <f t="shared" si="50"/>
        <v>0</v>
      </c>
      <c r="CY13" s="77">
        <f t="shared" si="51"/>
        <v>0</v>
      </c>
      <c r="CZ13" s="78" t="b">
        <f t="shared" si="52"/>
        <v>0</v>
      </c>
      <c r="DA13" s="77">
        <f t="shared" si="53"/>
        <v>0</v>
      </c>
      <c r="DB13" s="78" t="b">
        <f t="shared" si="54"/>
        <v>0</v>
      </c>
      <c r="DC13" s="267"/>
      <c r="DD13" s="77">
        <f t="shared" si="55"/>
        <v>0</v>
      </c>
      <c r="DE13" s="78" t="b">
        <f t="shared" si="56"/>
        <v>0</v>
      </c>
      <c r="DF13" s="77">
        <f t="shared" si="57"/>
        <v>0</v>
      </c>
      <c r="DG13" s="78" t="b">
        <f t="shared" si="58"/>
        <v>0</v>
      </c>
      <c r="DH13" s="77">
        <f t="shared" si="59"/>
        <v>0</v>
      </c>
      <c r="DI13" s="78" t="b">
        <f t="shared" si="60"/>
        <v>0</v>
      </c>
      <c r="DJ13" s="77">
        <f t="shared" si="59"/>
        <v>0</v>
      </c>
      <c r="DK13" s="78" t="b">
        <f t="shared" si="61"/>
        <v>0</v>
      </c>
      <c r="DL13" s="77">
        <f t="shared" si="62"/>
        <v>0</v>
      </c>
      <c r="DM13" s="78" t="b">
        <f t="shared" si="63"/>
        <v>0</v>
      </c>
      <c r="DN13" s="268"/>
      <c r="DO13" s="77">
        <f t="shared" si="64"/>
        <v>0</v>
      </c>
      <c r="DP13" s="78" t="b">
        <f t="shared" si="65"/>
        <v>0</v>
      </c>
      <c r="DQ13" s="77">
        <f t="shared" si="66"/>
        <v>0</v>
      </c>
      <c r="DR13" s="78" t="b">
        <f t="shared" si="67"/>
        <v>0</v>
      </c>
      <c r="DS13" s="77">
        <f t="shared" si="68"/>
        <v>0</v>
      </c>
      <c r="DT13" s="78" t="b">
        <f t="shared" si="69"/>
        <v>0</v>
      </c>
      <c r="DU13" s="77">
        <f t="shared" si="70"/>
        <v>0</v>
      </c>
      <c r="DV13" s="78" t="b">
        <f t="shared" si="71"/>
        <v>0</v>
      </c>
      <c r="DW13" s="77">
        <f t="shared" si="72"/>
        <v>0</v>
      </c>
      <c r="DX13" s="78" t="b">
        <f t="shared" si="73"/>
        <v>0</v>
      </c>
    </row>
    <row r="14" spans="1:128" ht="15.6" customHeight="1">
      <c r="A14" s="65"/>
      <c r="B14" s="73">
        <f>'1. Plano anual atividades'!C16</f>
        <v>0</v>
      </c>
      <c r="C14" s="3"/>
      <c r="D14" s="78">
        <f>'1. Plano anual atividades'!D16</f>
        <v>0</v>
      </c>
      <c r="E14" s="78">
        <f>'1. Plano anual atividades'!I16</f>
        <v>0</v>
      </c>
      <c r="F14" s="78">
        <f>'1. Plano anual atividades'!J16</f>
        <v>0</v>
      </c>
      <c r="G14" s="78">
        <f>'1. Plano anual atividades'!K16</f>
        <v>0</v>
      </c>
      <c r="H14" s="78">
        <f>'1. Plano anual atividades'!L16</f>
        <v>0</v>
      </c>
      <c r="I14" s="78">
        <f>'1. Plano anual atividades'!M16</f>
        <v>0</v>
      </c>
      <c r="J14" s="78">
        <f>'1. Plano anual atividades'!N16</f>
        <v>0</v>
      </c>
      <c r="K14" s="78">
        <f>'1. Plano anual atividades'!O16</f>
        <v>0</v>
      </c>
      <c r="L14" s="78">
        <f>'1. Plano anual atividades'!P16</f>
        <v>0</v>
      </c>
      <c r="M14" s="78">
        <f>'1. Plano anual atividades'!Q16</f>
        <v>0</v>
      </c>
      <c r="N14" s="78">
        <f>'1. Plano anual atividades'!R16</f>
        <v>0</v>
      </c>
      <c r="O14" s="3"/>
      <c r="P14" s="3"/>
      <c r="Q14" s="78">
        <f t="shared" si="1"/>
        <v>0</v>
      </c>
      <c r="R14" s="3"/>
      <c r="S14" s="3"/>
      <c r="T14" s="78">
        <f t="shared" si="74"/>
        <v>0</v>
      </c>
      <c r="U14" s="78">
        <f t="shared" si="75"/>
        <v>0</v>
      </c>
      <c r="V14" s="3"/>
      <c r="W14" s="3"/>
      <c r="X14" s="78">
        <f t="shared" si="0"/>
        <v>0</v>
      </c>
      <c r="Y14" s="78">
        <f t="shared" si="2"/>
        <v>0</v>
      </c>
      <c r="Z14" s="3"/>
      <c r="AA14" s="3"/>
      <c r="AB14" s="79">
        <f>'1. Plano anual atividades'!E16</f>
        <v>0</v>
      </c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81"/>
      <c r="AZ14" s="14"/>
      <c r="BA14" s="14"/>
      <c r="BB14" s="3"/>
      <c r="BC14" s="77">
        <f t="shared" si="3"/>
        <v>0</v>
      </c>
      <c r="BD14" s="78" t="b">
        <f t="shared" si="4"/>
        <v>0</v>
      </c>
      <c r="BE14" s="77">
        <f t="shared" si="5"/>
        <v>0</v>
      </c>
      <c r="BF14" s="78" t="b">
        <f t="shared" si="6"/>
        <v>0</v>
      </c>
      <c r="BG14" s="77">
        <f t="shared" si="7"/>
        <v>0</v>
      </c>
      <c r="BH14" s="78" t="b">
        <f t="shared" si="8"/>
        <v>0</v>
      </c>
      <c r="BI14" s="77">
        <f t="shared" si="9"/>
        <v>0</v>
      </c>
      <c r="BJ14" s="78" t="b">
        <f t="shared" si="10"/>
        <v>0</v>
      </c>
      <c r="BK14" s="77">
        <f t="shared" si="11"/>
        <v>0</v>
      </c>
      <c r="BL14" s="78" t="b">
        <f t="shared" si="12"/>
        <v>0</v>
      </c>
      <c r="BM14" s="77">
        <f t="shared" si="13"/>
        <v>0</v>
      </c>
      <c r="BN14" s="78" t="b">
        <f t="shared" si="14"/>
        <v>0</v>
      </c>
      <c r="BO14" s="77">
        <f t="shared" si="15"/>
        <v>0</v>
      </c>
      <c r="BP14" s="78" t="b">
        <f t="shared" si="16"/>
        <v>0</v>
      </c>
      <c r="BQ14" s="77">
        <f t="shared" si="17"/>
        <v>0</v>
      </c>
      <c r="BR14" s="78" t="b">
        <f t="shared" si="18"/>
        <v>0</v>
      </c>
      <c r="BS14" s="77">
        <f t="shared" si="19"/>
        <v>0</v>
      </c>
      <c r="BT14" s="78" t="b">
        <f t="shared" si="20"/>
        <v>0</v>
      </c>
      <c r="BU14" s="77">
        <f t="shared" si="21"/>
        <v>0</v>
      </c>
      <c r="BV14" s="78" t="b">
        <f t="shared" si="22"/>
        <v>0</v>
      </c>
      <c r="BW14" s="77">
        <f t="shared" si="23"/>
        <v>0</v>
      </c>
      <c r="BX14" s="78" t="b">
        <f t="shared" si="24"/>
        <v>0</v>
      </c>
      <c r="BY14" s="77">
        <f t="shared" si="25"/>
        <v>0</v>
      </c>
      <c r="BZ14" s="78" t="b">
        <f t="shared" si="26"/>
        <v>0</v>
      </c>
      <c r="CA14" s="77">
        <f t="shared" si="27"/>
        <v>0</v>
      </c>
      <c r="CB14" s="78" t="b">
        <f t="shared" si="28"/>
        <v>0</v>
      </c>
      <c r="CC14" s="77">
        <f t="shared" si="29"/>
        <v>0</v>
      </c>
      <c r="CD14" s="78" t="b">
        <f t="shared" si="30"/>
        <v>0</v>
      </c>
      <c r="CE14" s="77">
        <f t="shared" si="31"/>
        <v>0</v>
      </c>
      <c r="CF14" s="78" t="b">
        <f t="shared" si="32"/>
        <v>0</v>
      </c>
      <c r="CG14" s="77">
        <f t="shared" si="33"/>
        <v>0</v>
      </c>
      <c r="CH14" s="78" t="b">
        <f t="shared" si="34"/>
        <v>0</v>
      </c>
      <c r="CI14" s="77">
        <f t="shared" si="35"/>
        <v>0</v>
      </c>
      <c r="CJ14" s="78" t="b">
        <f t="shared" si="36"/>
        <v>0</v>
      </c>
      <c r="CK14" s="77">
        <f t="shared" si="37"/>
        <v>0</v>
      </c>
      <c r="CL14" s="78" t="b">
        <f t="shared" si="38"/>
        <v>0</v>
      </c>
      <c r="CM14" s="77">
        <f t="shared" si="39"/>
        <v>0</v>
      </c>
      <c r="CN14" s="78" t="b">
        <f t="shared" si="40"/>
        <v>0</v>
      </c>
      <c r="CO14" s="77">
        <f t="shared" si="41"/>
        <v>0</v>
      </c>
      <c r="CP14" s="78" t="b">
        <f t="shared" si="42"/>
        <v>0</v>
      </c>
      <c r="CQ14" s="77">
        <f t="shared" si="43"/>
        <v>0</v>
      </c>
      <c r="CR14" s="78" t="b">
        <f t="shared" si="44"/>
        <v>0</v>
      </c>
      <c r="CS14" s="77">
        <f t="shared" si="45"/>
        <v>0</v>
      </c>
      <c r="CT14" s="78" t="b">
        <f t="shared" si="46"/>
        <v>0</v>
      </c>
      <c r="CU14" s="77">
        <f t="shared" si="47"/>
        <v>0</v>
      </c>
      <c r="CV14" s="78" t="b">
        <f t="shared" si="48"/>
        <v>0</v>
      </c>
      <c r="CW14" s="77">
        <f t="shared" si="49"/>
        <v>0</v>
      </c>
      <c r="CX14" s="78" t="b">
        <f t="shared" si="50"/>
        <v>0</v>
      </c>
      <c r="CY14" s="77">
        <f t="shared" si="51"/>
        <v>0</v>
      </c>
      <c r="CZ14" s="78" t="b">
        <f t="shared" si="52"/>
        <v>0</v>
      </c>
      <c r="DA14" s="77">
        <f t="shared" si="53"/>
        <v>0</v>
      </c>
      <c r="DB14" s="78" t="b">
        <f t="shared" si="54"/>
        <v>0</v>
      </c>
      <c r="DC14" s="267"/>
      <c r="DD14" s="77">
        <f t="shared" si="55"/>
        <v>0</v>
      </c>
      <c r="DE14" s="78" t="b">
        <f t="shared" si="56"/>
        <v>0</v>
      </c>
      <c r="DF14" s="77">
        <f t="shared" si="57"/>
        <v>0</v>
      </c>
      <c r="DG14" s="78" t="b">
        <f t="shared" si="58"/>
        <v>0</v>
      </c>
      <c r="DH14" s="77">
        <f t="shared" si="59"/>
        <v>0</v>
      </c>
      <c r="DI14" s="78" t="b">
        <f t="shared" si="60"/>
        <v>0</v>
      </c>
      <c r="DJ14" s="77">
        <f t="shared" si="59"/>
        <v>0</v>
      </c>
      <c r="DK14" s="78" t="b">
        <f t="shared" si="61"/>
        <v>0</v>
      </c>
      <c r="DL14" s="77">
        <f t="shared" si="62"/>
        <v>0</v>
      </c>
      <c r="DM14" s="78" t="b">
        <f t="shared" si="63"/>
        <v>0</v>
      </c>
      <c r="DN14" s="268"/>
      <c r="DO14" s="77">
        <f t="shared" si="64"/>
        <v>0</v>
      </c>
      <c r="DP14" s="78" t="b">
        <f t="shared" si="65"/>
        <v>0</v>
      </c>
      <c r="DQ14" s="77">
        <f t="shared" si="66"/>
        <v>0</v>
      </c>
      <c r="DR14" s="78" t="b">
        <f t="shared" si="67"/>
        <v>0</v>
      </c>
      <c r="DS14" s="77">
        <f t="shared" si="68"/>
        <v>0</v>
      </c>
      <c r="DT14" s="78" t="b">
        <f t="shared" si="69"/>
        <v>0</v>
      </c>
      <c r="DU14" s="77">
        <f t="shared" si="70"/>
        <v>0</v>
      </c>
      <c r="DV14" s="78" t="b">
        <f t="shared" si="71"/>
        <v>0</v>
      </c>
      <c r="DW14" s="77">
        <f t="shared" si="72"/>
        <v>0</v>
      </c>
      <c r="DX14" s="78" t="b">
        <f t="shared" si="73"/>
        <v>0</v>
      </c>
    </row>
    <row r="15" spans="1:128" ht="15.6" customHeight="1">
      <c r="A15" s="65"/>
      <c r="B15" s="73">
        <f>'1. Plano anual atividades'!C17</f>
        <v>0</v>
      </c>
      <c r="C15" s="3"/>
      <c r="D15" s="78">
        <f>'1. Plano anual atividades'!D17</f>
        <v>0</v>
      </c>
      <c r="E15" s="78">
        <f>'1. Plano anual atividades'!I17</f>
        <v>0</v>
      </c>
      <c r="F15" s="78">
        <f>'1. Plano anual atividades'!J17</f>
        <v>0</v>
      </c>
      <c r="G15" s="78">
        <f>'1. Plano anual atividades'!K17</f>
        <v>0</v>
      </c>
      <c r="H15" s="78">
        <f>'1. Plano anual atividades'!L17</f>
        <v>0</v>
      </c>
      <c r="I15" s="78">
        <f>'1. Plano anual atividades'!M17</f>
        <v>0</v>
      </c>
      <c r="J15" s="78">
        <f>'1. Plano anual atividades'!N17</f>
        <v>0</v>
      </c>
      <c r="K15" s="78">
        <f>'1. Plano anual atividades'!O17</f>
        <v>0</v>
      </c>
      <c r="L15" s="78">
        <f>'1. Plano anual atividades'!P17</f>
        <v>0</v>
      </c>
      <c r="M15" s="78">
        <f>'1. Plano anual atividades'!Q17</f>
        <v>0</v>
      </c>
      <c r="N15" s="78">
        <f>'1. Plano anual atividades'!R17</f>
        <v>0</v>
      </c>
      <c r="O15" s="3"/>
      <c r="P15" s="3"/>
      <c r="Q15" s="78">
        <f t="shared" si="1"/>
        <v>0</v>
      </c>
      <c r="R15" s="3"/>
      <c r="S15" s="3"/>
      <c r="T15" s="78">
        <f t="shared" si="74"/>
        <v>0</v>
      </c>
      <c r="U15" s="78">
        <f t="shared" si="75"/>
        <v>0</v>
      </c>
      <c r="V15" s="3"/>
      <c r="W15" s="3"/>
      <c r="X15" s="78">
        <f t="shared" si="0"/>
        <v>0</v>
      </c>
      <c r="Y15" s="78">
        <f t="shared" si="2"/>
        <v>0</v>
      </c>
      <c r="Z15" s="3"/>
      <c r="AA15" s="3"/>
      <c r="AB15" s="79">
        <f>'1. Plano anual atividades'!E17</f>
        <v>0</v>
      </c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80"/>
      <c r="AZ15" s="14"/>
      <c r="BA15" s="14"/>
      <c r="BB15" s="3"/>
      <c r="BC15" s="77">
        <f t="shared" si="3"/>
        <v>0</v>
      </c>
      <c r="BD15" s="78" t="b">
        <f t="shared" si="4"/>
        <v>0</v>
      </c>
      <c r="BE15" s="77">
        <f t="shared" si="5"/>
        <v>0</v>
      </c>
      <c r="BF15" s="78" t="b">
        <f t="shared" si="6"/>
        <v>0</v>
      </c>
      <c r="BG15" s="77">
        <f t="shared" si="7"/>
        <v>0</v>
      </c>
      <c r="BH15" s="78" t="b">
        <f t="shared" si="8"/>
        <v>0</v>
      </c>
      <c r="BI15" s="77">
        <f t="shared" si="9"/>
        <v>0</v>
      </c>
      <c r="BJ15" s="78" t="b">
        <f t="shared" si="10"/>
        <v>0</v>
      </c>
      <c r="BK15" s="77">
        <f t="shared" si="11"/>
        <v>0</v>
      </c>
      <c r="BL15" s="78" t="b">
        <f t="shared" si="12"/>
        <v>0</v>
      </c>
      <c r="BM15" s="77">
        <f t="shared" si="13"/>
        <v>0</v>
      </c>
      <c r="BN15" s="78" t="b">
        <f t="shared" si="14"/>
        <v>0</v>
      </c>
      <c r="BO15" s="77">
        <f t="shared" si="15"/>
        <v>0</v>
      </c>
      <c r="BP15" s="78" t="b">
        <f t="shared" si="16"/>
        <v>0</v>
      </c>
      <c r="BQ15" s="77">
        <f t="shared" si="17"/>
        <v>0</v>
      </c>
      <c r="BR15" s="78" t="b">
        <f t="shared" si="18"/>
        <v>0</v>
      </c>
      <c r="BS15" s="77">
        <f t="shared" si="19"/>
        <v>0</v>
      </c>
      <c r="BT15" s="78" t="b">
        <f t="shared" si="20"/>
        <v>0</v>
      </c>
      <c r="BU15" s="77">
        <f t="shared" si="21"/>
        <v>0</v>
      </c>
      <c r="BV15" s="78" t="b">
        <f t="shared" si="22"/>
        <v>0</v>
      </c>
      <c r="BW15" s="77">
        <f t="shared" si="23"/>
        <v>0</v>
      </c>
      <c r="BX15" s="78" t="b">
        <f t="shared" si="24"/>
        <v>0</v>
      </c>
      <c r="BY15" s="77">
        <f t="shared" si="25"/>
        <v>0</v>
      </c>
      <c r="BZ15" s="78" t="b">
        <f t="shared" si="26"/>
        <v>0</v>
      </c>
      <c r="CA15" s="77">
        <f t="shared" si="27"/>
        <v>0</v>
      </c>
      <c r="CB15" s="78" t="b">
        <f t="shared" si="28"/>
        <v>0</v>
      </c>
      <c r="CC15" s="77">
        <f t="shared" si="29"/>
        <v>0</v>
      </c>
      <c r="CD15" s="78" t="b">
        <f t="shared" si="30"/>
        <v>0</v>
      </c>
      <c r="CE15" s="77">
        <f t="shared" si="31"/>
        <v>0</v>
      </c>
      <c r="CF15" s="78" t="b">
        <f t="shared" si="32"/>
        <v>0</v>
      </c>
      <c r="CG15" s="77">
        <f t="shared" si="33"/>
        <v>0</v>
      </c>
      <c r="CH15" s="78" t="b">
        <f t="shared" si="34"/>
        <v>0</v>
      </c>
      <c r="CI15" s="77">
        <f t="shared" si="35"/>
        <v>0</v>
      </c>
      <c r="CJ15" s="78" t="b">
        <f t="shared" si="36"/>
        <v>0</v>
      </c>
      <c r="CK15" s="77">
        <f t="shared" si="37"/>
        <v>0</v>
      </c>
      <c r="CL15" s="78" t="b">
        <f t="shared" si="38"/>
        <v>0</v>
      </c>
      <c r="CM15" s="77">
        <f t="shared" si="39"/>
        <v>0</v>
      </c>
      <c r="CN15" s="78" t="b">
        <f t="shared" si="40"/>
        <v>0</v>
      </c>
      <c r="CO15" s="77">
        <f t="shared" si="41"/>
        <v>0</v>
      </c>
      <c r="CP15" s="78" t="b">
        <f t="shared" si="42"/>
        <v>0</v>
      </c>
      <c r="CQ15" s="77">
        <f t="shared" si="43"/>
        <v>0</v>
      </c>
      <c r="CR15" s="78" t="b">
        <f t="shared" si="44"/>
        <v>0</v>
      </c>
      <c r="CS15" s="77">
        <f t="shared" si="45"/>
        <v>0</v>
      </c>
      <c r="CT15" s="78" t="b">
        <f t="shared" si="46"/>
        <v>0</v>
      </c>
      <c r="CU15" s="77">
        <f t="shared" si="47"/>
        <v>0</v>
      </c>
      <c r="CV15" s="78" t="b">
        <f t="shared" si="48"/>
        <v>0</v>
      </c>
      <c r="CW15" s="77">
        <f t="shared" si="49"/>
        <v>0</v>
      </c>
      <c r="CX15" s="78" t="b">
        <f t="shared" si="50"/>
        <v>0</v>
      </c>
      <c r="CY15" s="77">
        <f t="shared" si="51"/>
        <v>0</v>
      </c>
      <c r="CZ15" s="78" t="b">
        <f t="shared" si="52"/>
        <v>0</v>
      </c>
      <c r="DA15" s="77">
        <f t="shared" si="53"/>
        <v>0</v>
      </c>
      <c r="DB15" s="78" t="b">
        <f t="shared" si="54"/>
        <v>0</v>
      </c>
      <c r="DC15" s="267"/>
      <c r="DD15" s="77">
        <f t="shared" si="55"/>
        <v>0</v>
      </c>
      <c r="DE15" s="78" t="b">
        <f t="shared" si="56"/>
        <v>0</v>
      </c>
      <c r="DF15" s="77">
        <f t="shared" si="57"/>
        <v>0</v>
      </c>
      <c r="DG15" s="78" t="b">
        <f t="shared" si="58"/>
        <v>0</v>
      </c>
      <c r="DH15" s="77">
        <f t="shared" si="59"/>
        <v>0</v>
      </c>
      <c r="DI15" s="78" t="b">
        <f t="shared" si="60"/>
        <v>0</v>
      </c>
      <c r="DJ15" s="77">
        <f t="shared" si="59"/>
        <v>0</v>
      </c>
      <c r="DK15" s="78" t="b">
        <f t="shared" si="61"/>
        <v>0</v>
      </c>
      <c r="DL15" s="77">
        <f t="shared" si="62"/>
        <v>0</v>
      </c>
      <c r="DM15" s="78" t="b">
        <f t="shared" si="63"/>
        <v>0</v>
      </c>
      <c r="DN15" s="268"/>
      <c r="DO15" s="77">
        <f t="shared" si="64"/>
        <v>0</v>
      </c>
      <c r="DP15" s="78" t="b">
        <f t="shared" si="65"/>
        <v>0</v>
      </c>
      <c r="DQ15" s="77">
        <f t="shared" si="66"/>
        <v>0</v>
      </c>
      <c r="DR15" s="78" t="b">
        <f t="shared" si="67"/>
        <v>0</v>
      </c>
      <c r="DS15" s="77">
        <f t="shared" si="68"/>
        <v>0</v>
      </c>
      <c r="DT15" s="78" t="b">
        <f t="shared" si="69"/>
        <v>0</v>
      </c>
      <c r="DU15" s="77">
        <f t="shared" si="70"/>
        <v>0</v>
      </c>
      <c r="DV15" s="78" t="b">
        <f t="shared" si="71"/>
        <v>0</v>
      </c>
      <c r="DW15" s="77">
        <f t="shared" si="72"/>
        <v>0</v>
      </c>
      <c r="DX15" s="78" t="b">
        <f t="shared" si="73"/>
        <v>0</v>
      </c>
    </row>
    <row r="16" spans="1:128" ht="15.6" customHeight="1">
      <c r="A16" s="65"/>
      <c r="B16" s="73">
        <f>'1. Plano anual atividades'!C18</f>
        <v>0</v>
      </c>
      <c r="C16" s="3"/>
      <c r="D16" s="78">
        <f>'1. Plano anual atividades'!D18</f>
        <v>0</v>
      </c>
      <c r="E16" s="78">
        <f>'1. Plano anual atividades'!I18</f>
        <v>0</v>
      </c>
      <c r="F16" s="78">
        <f>'1. Plano anual atividades'!J18</f>
        <v>0</v>
      </c>
      <c r="G16" s="78">
        <f>'1. Plano anual atividades'!K18</f>
        <v>0</v>
      </c>
      <c r="H16" s="78">
        <f>'1. Plano anual atividades'!L18</f>
        <v>0</v>
      </c>
      <c r="I16" s="78">
        <f>'1. Plano anual atividades'!M18</f>
        <v>0</v>
      </c>
      <c r="J16" s="78">
        <f>'1. Plano anual atividades'!N18</f>
        <v>0</v>
      </c>
      <c r="K16" s="78">
        <f>'1. Plano anual atividades'!O18</f>
        <v>0</v>
      </c>
      <c r="L16" s="78">
        <f>'1. Plano anual atividades'!P18</f>
        <v>0</v>
      </c>
      <c r="M16" s="78">
        <f>'1. Plano anual atividades'!Q18</f>
        <v>0</v>
      </c>
      <c r="N16" s="78">
        <f>'1. Plano anual atividades'!R18</f>
        <v>0</v>
      </c>
      <c r="O16" s="3"/>
      <c r="P16" s="3"/>
      <c r="Q16" s="78">
        <f t="shared" si="1"/>
        <v>0</v>
      </c>
      <c r="R16" s="3"/>
      <c r="S16" s="3"/>
      <c r="T16" s="78">
        <f t="shared" si="74"/>
        <v>0</v>
      </c>
      <c r="U16" s="78">
        <f t="shared" si="75"/>
        <v>0</v>
      </c>
      <c r="V16" s="3"/>
      <c r="W16" s="3"/>
      <c r="X16" s="78">
        <f t="shared" si="0"/>
        <v>0</v>
      </c>
      <c r="Y16" s="78">
        <f t="shared" si="2"/>
        <v>0</v>
      </c>
      <c r="Z16" s="3"/>
      <c r="AA16" s="3"/>
      <c r="AB16" s="79">
        <f>'1. Plano anual atividades'!E18</f>
        <v>0</v>
      </c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80"/>
      <c r="AZ16" s="14"/>
      <c r="BA16" s="14"/>
      <c r="BB16" s="3"/>
      <c r="BC16" s="77">
        <f t="shared" si="3"/>
        <v>0</v>
      </c>
      <c r="BD16" s="78" t="b">
        <f t="shared" si="4"/>
        <v>0</v>
      </c>
      <c r="BE16" s="77">
        <f t="shared" si="5"/>
        <v>0</v>
      </c>
      <c r="BF16" s="78" t="b">
        <f t="shared" si="6"/>
        <v>0</v>
      </c>
      <c r="BG16" s="77">
        <f t="shared" si="7"/>
        <v>0</v>
      </c>
      <c r="BH16" s="78" t="b">
        <f t="shared" si="8"/>
        <v>0</v>
      </c>
      <c r="BI16" s="77">
        <f t="shared" si="9"/>
        <v>0</v>
      </c>
      <c r="BJ16" s="78" t="b">
        <f t="shared" si="10"/>
        <v>0</v>
      </c>
      <c r="BK16" s="77">
        <f t="shared" si="11"/>
        <v>0</v>
      </c>
      <c r="BL16" s="78" t="b">
        <f t="shared" si="12"/>
        <v>0</v>
      </c>
      <c r="BM16" s="77">
        <f t="shared" si="13"/>
        <v>0</v>
      </c>
      <c r="BN16" s="78" t="b">
        <f t="shared" si="14"/>
        <v>0</v>
      </c>
      <c r="BO16" s="77">
        <f t="shared" si="15"/>
        <v>0</v>
      </c>
      <c r="BP16" s="78" t="b">
        <f t="shared" si="16"/>
        <v>0</v>
      </c>
      <c r="BQ16" s="77">
        <f t="shared" si="17"/>
        <v>0</v>
      </c>
      <c r="BR16" s="78" t="b">
        <f t="shared" si="18"/>
        <v>0</v>
      </c>
      <c r="BS16" s="77">
        <f t="shared" si="19"/>
        <v>0</v>
      </c>
      <c r="BT16" s="78" t="b">
        <f t="shared" si="20"/>
        <v>0</v>
      </c>
      <c r="BU16" s="77">
        <f t="shared" si="21"/>
        <v>0</v>
      </c>
      <c r="BV16" s="78" t="b">
        <f t="shared" si="22"/>
        <v>0</v>
      </c>
      <c r="BW16" s="77">
        <f t="shared" si="23"/>
        <v>0</v>
      </c>
      <c r="BX16" s="78" t="b">
        <f t="shared" si="24"/>
        <v>0</v>
      </c>
      <c r="BY16" s="77">
        <f t="shared" si="25"/>
        <v>0</v>
      </c>
      <c r="BZ16" s="78" t="b">
        <f t="shared" si="26"/>
        <v>0</v>
      </c>
      <c r="CA16" s="77">
        <f t="shared" si="27"/>
        <v>0</v>
      </c>
      <c r="CB16" s="78" t="b">
        <f t="shared" si="28"/>
        <v>0</v>
      </c>
      <c r="CC16" s="77">
        <f t="shared" si="29"/>
        <v>0</v>
      </c>
      <c r="CD16" s="78" t="b">
        <f t="shared" si="30"/>
        <v>0</v>
      </c>
      <c r="CE16" s="77">
        <f t="shared" si="31"/>
        <v>0</v>
      </c>
      <c r="CF16" s="78" t="b">
        <f t="shared" si="32"/>
        <v>0</v>
      </c>
      <c r="CG16" s="77">
        <f t="shared" si="33"/>
        <v>0</v>
      </c>
      <c r="CH16" s="78" t="b">
        <f t="shared" si="34"/>
        <v>0</v>
      </c>
      <c r="CI16" s="77">
        <f t="shared" si="35"/>
        <v>0</v>
      </c>
      <c r="CJ16" s="78" t="b">
        <f t="shared" si="36"/>
        <v>0</v>
      </c>
      <c r="CK16" s="77">
        <f t="shared" si="37"/>
        <v>0</v>
      </c>
      <c r="CL16" s="78" t="b">
        <f t="shared" si="38"/>
        <v>0</v>
      </c>
      <c r="CM16" s="77">
        <f t="shared" si="39"/>
        <v>0</v>
      </c>
      <c r="CN16" s="78" t="b">
        <f t="shared" si="40"/>
        <v>0</v>
      </c>
      <c r="CO16" s="77">
        <f t="shared" si="41"/>
        <v>0</v>
      </c>
      <c r="CP16" s="78" t="b">
        <f t="shared" si="42"/>
        <v>0</v>
      </c>
      <c r="CQ16" s="77">
        <f t="shared" si="43"/>
        <v>0</v>
      </c>
      <c r="CR16" s="78" t="b">
        <f t="shared" si="44"/>
        <v>0</v>
      </c>
      <c r="CS16" s="77">
        <f t="shared" si="45"/>
        <v>0</v>
      </c>
      <c r="CT16" s="78" t="b">
        <f t="shared" si="46"/>
        <v>0</v>
      </c>
      <c r="CU16" s="77">
        <f t="shared" si="47"/>
        <v>0</v>
      </c>
      <c r="CV16" s="78" t="b">
        <f t="shared" si="48"/>
        <v>0</v>
      </c>
      <c r="CW16" s="77">
        <f t="shared" si="49"/>
        <v>0</v>
      </c>
      <c r="CX16" s="78" t="b">
        <f t="shared" si="50"/>
        <v>0</v>
      </c>
      <c r="CY16" s="77">
        <f t="shared" si="51"/>
        <v>0</v>
      </c>
      <c r="CZ16" s="78" t="b">
        <f t="shared" si="52"/>
        <v>0</v>
      </c>
      <c r="DA16" s="77">
        <f t="shared" si="53"/>
        <v>0</v>
      </c>
      <c r="DB16" s="78" t="b">
        <f t="shared" si="54"/>
        <v>0</v>
      </c>
      <c r="DC16" s="267"/>
      <c r="DD16" s="77">
        <f t="shared" si="55"/>
        <v>0</v>
      </c>
      <c r="DE16" s="78" t="b">
        <f t="shared" si="56"/>
        <v>0</v>
      </c>
      <c r="DF16" s="77">
        <f t="shared" si="57"/>
        <v>0</v>
      </c>
      <c r="DG16" s="78" t="b">
        <f t="shared" si="58"/>
        <v>0</v>
      </c>
      <c r="DH16" s="77">
        <f t="shared" si="59"/>
        <v>0</v>
      </c>
      <c r="DI16" s="78" t="b">
        <f t="shared" si="60"/>
        <v>0</v>
      </c>
      <c r="DJ16" s="77">
        <f t="shared" si="59"/>
        <v>0</v>
      </c>
      <c r="DK16" s="78" t="b">
        <f t="shared" si="61"/>
        <v>0</v>
      </c>
      <c r="DL16" s="77">
        <f t="shared" si="62"/>
        <v>0</v>
      </c>
      <c r="DM16" s="78" t="b">
        <f t="shared" si="63"/>
        <v>0</v>
      </c>
      <c r="DN16" s="268"/>
      <c r="DO16" s="77">
        <f t="shared" si="64"/>
        <v>0</v>
      </c>
      <c r="DP16" s="78" t="b">
        <f t="shared" si="65"/>
        <v>0</v>
      </c>
      <c r="DQ16" s="77">
        <f t="shared" si="66"/>
        <v>0</v>
      </c>
      <c r="DR16" s="78" t="b">
        <f t="shared" si="67"/>
        <v>0</v>
      </c>
      <c r="DS16" s="77">
        <f t="shared" si="68"/>
        <v>0</v>
      </c>
      <c r="DT16" s="78" t="b">
        <f t="shared" si="69"/>
        <v>0</v>
      </c>
      <c r="DU16" s="77">
        <f t="shared" si="70"/>
        <v>0</v>
      </c>
      <c r="DV16" s="78" t="b">
        <f t="shared" si="71"/>
        <v>0</v>
      </c>
      <c r="DW16" s="77">
        <f t="shared" si="72"/>
        <v>0</v>
      </c>
      <c r="DX16" s="78" t="b">
        <f t="shared" si="73"/>
        <v>0</v>
      </c>
    </row>
    <row r="17" spans="1:128" ht="15.6" customHeight="1">
      <c r="A17" s="65"/>
      <c r="B17" s="73">
        <f>'1. Plano anual atividades'!C19</f>
        <v>0</v>
      </c>
      <c r="C17" s="3"/>
      <c r="D17" s="78">
        <f>'1. Plano anual atividades'!D19</f>
        <v>0</v>
      </c>
      <c r="E17" s="78">
        <f>'1. Plano anual atividades'!I19</f>
        <v>0</v>
      </c>
      <c r="F17" s="78">
        <f>'1. Plano anual atividades'!J19</f>
        <v>0</v>
      </c>
      <c r="G17" s="78">
        <f>'1. Plano anual atividades'!K19</f>
        <v>0</v>
      </c>
      <c r="H17" s="78">
        <f>'1. Plano anual atividades'!L19</f>
        <v>0</v>
      </c>
      <c r="I17" s="78">
        <f>'1. Plano anual atividades'!M19</f>
        <v>0</v>
      </c>
      <c r="J17" s="78">
        <f>'1. Plano anual atividades'!N19</f>
        <v>0</v>
      </c>
      <c r="K17" s="78">
        <f>'1. Plano anual atividades'!O19</f>
        <v>0</v>
      </c>
      <c r="L17" s="78">
        <f>'1. Plano anual atividades'!P19</f>
        <v>0</v>
      </c>
      <c r="M17" s="78">
        <f>'1. Plano anual atividades'!Q19</f>
        <v>0</v>
      </c>
      <c r="N17" s="78">
        <f>'1. Plano anual atividades'!R19</f>
        <v>0</v>
      </c>
      <c r="O17" s="3"/>
      <c r="P17" s="3"/>
      <c r="Q17" s="78">
        <f t="shared" si="1"/>
        <v>0</v>
      </c>
      <c r="R17" s="3"/>
      <c r="S17" s="3"/>
      <c r="T17" s="78">
        <f t="shared" si="74"/>
        <v>0</v>
      </c>
      <c r="U17" s="78">
        <f t="shared" si="75"/>
        <v>0</v>
      </c>
      <c r="V17" s="3"/>
      <c r="W17" s="3"/>
      <c r="X17" s="78">
        <f t="shared" si="0"/>
        <v>0</v>
      </c>
      <c r="Y17" s="78">
        <f t="shared" si="2"/>
        <v>0</v>
      </c>
      <c r="Z17" s="3"/>
      <c r="AA17" s="3"/>
      <c r="AB17" s="79">
        <f>'1. Plano anual atividades'!E19</f>
        <v>0</v>
      </c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80"/>
      <c r="AZ17" s="14"/>
      <c r="BA17" s="14"/>
      <c r="BB17" s="3"/>
      <c r="BC17" s="77">
        <f t="shared" si="3"/>
        <v>0</v>
      </c>
      <c r="BD17" s="78" t="b">
        <f t="shared" si="4"/>
        <v>0</v>
      </c>
      <c r="BE17" s="77">
        <f t="shared" si="5"/>
        <v>0</v>
      </c>
      <c r="BF17" s="78" t="b">
        <f t="shared" si="6"/>
        <v>0</v>
      </c>
      <c r="BG17" s="77">
        <f t="shared" si="7"/>
        <v>0</v>
      </c>
      <c r="BH17" s="78" t="b">
        <f t="shared" si="8"/>
        <v>0</v>
      </c>
      <c r="BI17" s="77">
        <f t="shared" si="9"/>
        <v>0</v>
      </c>
      <c r="BJ17" s="78" t="b">
        <f t="shared" si="10"/>
        <v>0</v>
      </c>
      <c r="BK17" s="77">
        <f t="shared" si="11"/>
        <v>0</v>
      </c>
      <c r="BL17" s="78" t="b">
        <f t="shared" si="12"/>
        <v>0</v>
      </c>
      <c r="BM17" s="77">
        <f t="shared" si="13"/>
        <v>0</v>
      </c>
      <c r="BN17" s="78" t="b">
        <f t="shared" si="14"/>
        <v>0</v>
      </c>
      <c r="BO17" s="77">
        <f t="shared" si="15"/>
        <v>0</v>
      </c>
      <c r="BP17" s="78" t="b">
        <f t="shared" si="16"/>
        <v>0</v>
      </c>
      <c r="BQ17" s="77">
        <f t="shared" si="17"/>
        <v>0</v>
      </c>
      <c r="BR17" s="78" t="b">
        <f t="shared" si="18"/>
        <v>0</v>
      </c>
      <c r="BS17" s="77">
        <f t="shared" si="19"/>
        <v>0</v>
      </c>
      <c r="BT17" s="78" t="b">
        <f t="shared" si="20"/>
        <v>0</v>
      </c>
      <c r="BU17" s="77">
        <f t="shared" si="21"/>
        <v>0</v>
      </c>
      <c r="BV17" s="78" t="b">
        <f t="shared" si="22"/>
        <v>0</v>
      </c>
      <c r="BW17" s="77">
        <f t="shared" si="23"/>
        <v>0</v>
      </c>
      <c r="BX17" s="78" t="b">
        <f t="shared" si="24"/>
        <v>0</v>
      </c>
      <c r="BY17" s="77">
        <f t="shared" si="25"/>
        <v>0</v>
      </c>
      <c r="BZ17" s="78" t="b">
        <f t="shared" si="26"/>
        <v>0</v>
      </c>
      <c r="CA17" s="77">
        <f t="shared" si="27"/>
        <v>0</v>
      </c>
      <c r="CB17" s="78" t="b">
        <f t="shared" si="28"/>
        <v>0</v>
      </c>
      <c r="CC17" s="77">
        <f t="shared" si="29"/>
        <v>0</v>
      </c>
      <c r="CD17" s="78" t="b">
        <f t="shared" si="30"/>
        <v>0</v>
      </c>
      <c r="CE17" s="77">
        <f t="shared" si="31"/>
        <v>0</v>
      </c>
      <c r="CF17" s="78" t="b">
        <f t="shared" si="32"/>
        <v>0</v>
      </c>
      <c r="CG17" s="77">
        <f t="shared" si="33"/>
        <v>0</v>
      </c>
      <c r="CH17" s="78" t="b">
        <f t="shared" si="34"/>
        <v>0</v>
      </c>
      <c r="CI17" s="77">
        <f t="shared" si="35"/>
        <v>0</v>
      </c>
      <c r="CJ17" s="78" t="b">
        <f t="shared" si="36"/>
        <v>0</v>
      </c>
      <c r="CK17" s="77">
        <f t="shared" si="37"/>
        <v>0</v>
      </c>
      <c r="CL17" s="78" t="b">
        <f t="shared" si="38"/>
        <v>0</v>
      </c>
      <c r="CM17" s="77">
        <f t="shared" si="39"/>
        <v>0</v>
      </c>
      <c r="CN17" s="78" t="b">
        <f t="shared" si="40"/>
        <v>0</v>
      </c>
      <c r="CO17" s="77">
        <f t="shared" si="41"/>
        <v>0</v>
      </c>
      <c r="CP17" s="78" t="b">
        <f t="shared" si="42"/>
        <v>0</v>
      </c>
      <c r="CQ17" s="77">
        <f t="shared" si="43"/>
        <v>0</v>
      </c>
      <c r="CR17" s="78" t="b">
        <f t="shared" si="44"/>
        <v>0</v>
      </c>
      <c r="CS17" s="77">
        <f t="shared" si="45"/>
        <v>0</v>
      </c>
      <c r="CT17" s="78" t="b">
        <f t="shared" si="46"/>
        <v>0</v>
      </c>
      <c r="CU17" s="77">
        <f t="shared" si="47"/>
        <v>0</v>
      </c>
      <c r="CV17" s="78" t="b">
        <f t="shared" si="48"/>
        <v>0</v>
      </c>
      <c r="CW17" s="77">
        <f t="shared" si="49"/>
        <v>0</v>
      </c>
      <c r="CX17" s="78" t="b">
        <f t="shared" si="50"/>
        <v>0</v>
      </c>
      <c r="CY17" s="77">
        <f t="shared" si="51"/>
        <v>0</v>
      </c>
      <c r="CZ17" s="78" t="b">
        <f t="shared" si="52"/>
        <v>0</v>
      </c>
      <c r="DA17" s="77">
        <f t="shared" si="53"/>
        <v>0</v>
      </c>
      <c r="DB17" s="78" t="b">
        <f t="shared" si="54"/>
        <v>0</v>
      </c>
      <c r="DC17" s="267"/>
      <c r="DD17" s="77">
        <f t="shared" si="55"/>
        <v>0</v>
      </c>
      <c r="DE17" s="78" t="b">
        <f t="shared" si="56"/>
        <v>0</v>
      </c>
      <c r="DF17" s="77">
        <f t="shared" si="57"/>
        <v>0</v>
      </c>
      <c r="DG17" s="78" t="b">
        <f t="shared" si="58"/>
        <v>0</v>
      </c>
      <c r="DH17" s="77">
        <f t="shared" si="59"/>
        <v>0</v>
      </c>
      <c r="DI17" s="78" t="b">
        <f t="shared" si="60"/>
        <v>0</v>
      </c>
      <c r="DJ17" s="77">
        <f t="shared" si="59"/>
        <v>0</v>
      </c>
      <c r="DK17" s="78" t="b">
        <f t="shared" si="61"/>
        <v>0</v>
      </c>
      <c r="DL17" s="77">
        <f t="shared" si="62"/>
        <v>0</v>
      </c>
      <c r="DM17" s="78" t="b">
        <f t="shared" si="63"/>
        <v>0</v>
      </c>
      <c r="DN17" s="268"/>
      <c r="DO17" s="77">
        <f t="shared" si="64"/>
        <v>0</v>
      </c>
      <c r="DP17" s="78" t="b">
        <f t="shared" si="65"/>
        <v>0</v>
      </c>
      <c r="DQ17" s="77">
        <f t="shared" si="66"/>
        <v>0</v>
      </c>
      <c r="DR17" s="78" t="b">
        <f t="shared" si="67"/>
        <v>0</v>
      </c>
      <c r="DS17" s="77">
        <f t="shared" si="68"/>
        <v>0</v>
      </c>
      <c r="DT17" s="78" t="b">
        <f t="shared" si="69"/>
        <v>0</v>
      </c>
      <c r="DU17" s="77">
        <f t="shared" si="70"/>
        <v>0</v>
      </c>
      <c r="DV17" s="78" t="b">
        <f t="shared" si="71"/>
        <v>0</v>
      </c>
      <c r="DW17" s="77">
        <f t="shared" si="72"/>
        <v>0</v>
      </c>
      <c r="DX17" s="78" t="b">
        <f t="shared" si="73"/>
        <v>0</v>
      </c>
    </row>
    <row r="18" spans="1:128" ht="15.6" customHeight="1">
      <c r="A18" s="65"/>
      <c r="B18" s="73">
        <f>'1. Plano anual atividades'!C20</f>
        <v>0</v>
      </c>
      <c r="C18" s="3"/>
      <c r="D18" s="78">
        <f>'1. Plano anual atividades'!D30</f>
        <v>0</v>
      </c>
      <c r="E18" s="78">
        <f>'1. Plano anual atividades'!I30</f>
        <v>0</v>
      </c>
      <c r="F18" s="78">
        <f>'1. Plano anual atividades'!J30</f>
        <v>0</v>
      </c>
      <c r="G18" s="78">
        <f>'1. Plano anual atividades'!K30</f>
        <v>0</v>
      </c>
      <c r="H18" s="78">
        <f>'1. Plano anual atividades'!L30</f>
        <v>0</v>
      </c>
      <c r="I18" s="78">
        <f>'1. Plano anual atividades'!M30</f>
        <v>0</v>
      </c>
      <c r="J18" s="78">
        <f>'1. Plano anual atividades'!N30</f>
        <v>0</v>
      </c>
      <c r="K18" s="78">
        <f>'1. Plano anual atividades'!O30</f>
        <v>0</v>
      </c>
      <c r="L18" s="78">
        <f>'1. Plano anual atividades'!P30</f>
        <v>0</v>
      </c>
      <c r="M18" s="78">
        <f>'1. Plano anual atividades'!Q30</f>
        <v>0</v>
      </c>
      <c r="N18" s="78">
        <f>'1. Plano anual atividades'!R30</f>
        <v>0</v>
      </c>
      <c r="O18" s="3"/>
      <c r="P18" s="3"/>
      <c r="Q18" s="78">
        <f t="shared" si="1"/>
        <v>0</v>
      </c>
      <c r="R18" s="3"/>
      <c r="S18" s="3"/>
      <c r="T18" s="78">
        <f t="shared" si="74"/>
        <v>0</v>
      </c>
      <c r="U18" s="78">
        <f t="shared" si="75"/>
        <v>0</v>
      </c>
      <c r="V18" s="3"/>
      <c r="W18" s="3"/>
      <c r="X18" s="78">
        <f t="shared" si="0"/>
        <v>0</v>
      </c>
      <c r="Y18" s="78">
        <f t="shared" si="2"/>
        <v>0</v>
      </c>
      <c r="Z18" s="3"/>
      <c r="AA18" s="3"/>
      <c r="AB18" s="79">
        <f>'1. Plano anual atividades'!E30</f>
        <v>0</v>
      </c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80"/>
      <c r="AZ18" s="14"/>
      <c r="BA18" s="14"/>
      <c r="BB18" s="3"/>
      <c r="BC18" s="77">
        <f t="shared" si="3"/>
        <v>0</v>
      </c>
      <c r="BD18" s="78" t="b">
        <f t="shared" si="4"/>
        <v>0</v>
      </c>
      <c r="BE18" s="77">
        <f t="shared" si="5"/>
        <v>0</v>
      </c>
      <c r="BF18" s="78" t="b">
        <f t="shared" si="6"/>
        <v>0</v>
      </c>
      <c r="BG18" s="77">
        <f t="shared" si="7"/>
        <v>0</v>
      </c>
      <c r="BH18" s="78" t="b">
        <f t="shared" si="8"/>
        <v>0</v>
      </c>
      <c r="BI18" s="77">
        <f t="shared" si="9"/>
        <v>0</v>
      </c>
      <c r="BJ18" s="78" t="b">
        <f t="shared" si="10"/>
        <v>0</v>
      </c>
      <c r="BK18" s="77">
        <f t="shared" si="11"/>
        <v>0</v>
      </c>
      <c r="BL18" s="78" t="b">
        <f t="shared" si="12"/>
        <v>0</v>
      </c>
      <c r="BM18" s="77">
        <f t="shared" si="13"/>
        <v>0</v>
      </c>
      <c r="BN18" s="78" t="b">
        <f t="shared" si="14"/>
        <v>0</v>
      </c>
      <c r="BO18" s="77">
        <f t="shared" si="15"/>
        <v>0</v>
      </c>
      <c r="BP18" s="78" t="b">
        <f t="shared" si="16"/>
        <v>0</v>
      </c>
      <c r="BQ18" s="77">
        <f t="shared" si="17"/>
        <v>0</v>
      </c>
      <c r="BR18" s="78" t="b">
        <f t="shared" si="18"/>
        <v>0</v>
      </c>
      <c r="BS18" s="77">
        <f t="shared" si="19"/>
        <v>0</v>
      </c>
      <c r="BT18" s="78" t="b">
        <f t="shared" si="20"/>
        <v>0</v>
      </c>
      <c r="BU18" s="77">
        <f t="shared" si="21"/>
        <v>0</v>
      </c>
      <c r="BV18" s="78" t="b">
        <f t="shared" si="22"/>
        <v>0</v>
      </c>
      <c r="BW18" s="77">
        <f t="shared" si="23"/>
        <v>0</v>
      </c>
      <c r="BX18" s="78" t="b">
        <f t="shared" si="24"/>
        <v>0</v>
      </c>
      <c r="BY18" s="77">
        <f t="shared" si="25"/>
        <v>0</v>
      </c>
      <c r="BZ18" s="78" t="b">
        <f t="shared" si="26"/>
        <v>0</v>
      </c>
      <c r="CA18" s="77">
        <f t="shared" si="27"/>
        <v>0</v>
      </c>
      <c r="CB18" s="78" t="b">
        <f t="shared" si="28"/>
        <v>0</v>
      </c>
      <c r="CC18" s="77">
        <f t="shared" si="29"/>
        <v>0</v>
      </c>
      <c r="CD18" s="78" t="b">
        <f t="shared" si="30"/>
        <v>0</v>
      </c>
      <c r="CE18" s="77">
        <f t="shared" si="31"/>
        <v>0</v>
      </c>
      <c r="CF18" s="78" t="b">
        <f t="shared" si="32"/>
        <v>0</v>
      </c>
      <c r="CG18" s="77">
        <f t="shared" si="33"/>
        <v>0</v>
      </c>
      <c r="CH18" s="78" t="b">
        <f t="shared" si="34"/>
        <v>0</v>
      </c>
      <c r="CI18" s="77">
        <f t="shared" si="35"/>
        <v>0</v>
      </c>
      <c r="CJ18" s="78" t="b">
        <f t="shared" si="36"/>
        <v>0</v>
      </c>
      <c r="CK18" s="77">
        <f t="shared" si="37"/>
        <v>0</v>
      </c>
      <c r="CL18" s="78" t="b">
        <f t="shared" si="38"/>
        <v>0</v>
      </c>
      <c r="CM18" s="77">
        <f t="shared" si="39"/>
        <v>0</v>
      </c>
      <c r="CN18" s="78" t="b">
        <f t="shared" si="40"/>
        <v>0</v>
      </c>
      <c r="CO18" s="77">
        <f t="shared" si="41"/>
        <v>0</v>
      </c>
      <c r="CP18" s="78" t="b">
        <f t="shared" si="42"/>
        <v>0</v>
      </c>
      <c r="CQ18" s="77">
        <f t="shared" si="43"/>
        <v>0</v>
      </c>
      <c r="CR18" s="78" t="b">
        <f t="shared" si="44"/>
        <v>0</v>
      </c>
      <c r="CS18" s="77">
        <f t="shared" si="45"/>
        <v>0</v>
      </c>
      <c r="CT18" s="78" t="b">
        <f t="shared" si="46"/>
        <v>0</v>
      </c>
      <c r="CU18" s="77">
        <f t="shared" si="47"/>
        <v>0</v>
      </c>
      <c r="CV18" s="78" t="b">
        <f t="shared" si="48"/>
        <v>0</v>
      </c>
      <c r="CW18" s="77">
        <f t="shared" si="49"/>
        <v>0</v>
      </c>
      <c r="CX18" s="78" t="b">
        <f t="shared" si="50"/>
        <v>0</v>
      </c>
      <c r="CY18" s="77">
        <f t="shared" si="51"/>
        <v>0</v>
      </c>
      <c r="CZ18" s="78" t="b">
        <f t="shared" si="52"/>
        <v>0</v>
      </c>
      <c r="DA18" s="77">
        <f t="shared" si="53"/>
        <v>0</v>
      </c>
      <c r="DB18" s="78" t="b">
        <f t="shared" si="54"/>
        <v>0</v>
      </c>
      <c r="DC18" s="267"/>
      <c r="DD18" s="77">
        <f t="shared" si="55"/>
        <v>0</v>
      </c>
      <c r="DE18" s="78" t="b">
        <f t="shared" si="56"/>
        <v>0</v>
      </c>
      <c r="DF18" s="77">
        <f t="shared" si="57"/>
        <v>0</v>
      </c>
      <c r="DG18" s="78" t="b">
        <f t="shared" si="58"/>
        <v>0</v>
      </c>
      <c r="DH18" s="77">
        <f t="shared" si="59"/>
        <v>0</v>
      </c>
      <c r="DI18" s="78" t="b">
        <f t="shared" si="60"/>
        <v>0</v>
      </c>
      <c r="DJ18" s="77">
        <f t="shared" si="59"/>
        <v>0</v>
      </c>
      <c r="DK18" s="78" t="b">
        <f t="shared" si="61"/>
        <v>0</v>
      </c>
      <c r="DL18" s="77">
        <f t="shared" si="62"/>
        <v>0</v>
      </c>
      <c r="DM18" s="78" t="b">
        <f t="shared" si="63"/>
        <v>0</v>
      </c>
      <c r="DN18" s="268"/>
      <c r="DO18" s="77">
        <f t="shared" si="64"/>
        <v>0</v>
      </c>
      <c r="DP18" s="78" t="b">
        <f t="shared" si="65"/>
        <v>0</v>
      </c>
      <c r="DQ18" s="77">
        <f t="shared" si="66"/>
        <v>0</v>
      </c>
      <c r="DR18" s="78" t="b">
        <f t="shared" si="67"/>
        <v>0</v>
      </c>
      <c r="DS18" s="77">
        <f t="shared" si="68"/>
        <v>0</v>
      </c>
      <c r="DT18" s="78" t="b">
        <f t="shared" si="69"/>
        <v>0</v>
      </c>
      <c r="DU18" s="77">
        <f t="shared" si="70"/>
        <v>0</v>
      </c>
      <c r="DV18" s="78" t="b">
        <f t="shared" si="71"/>
        <v>0</v>
      </c>
      <c r="DW18" s="77">
        <f t="shared" si="72"/>
        <v>0</v>
      </c>
      <c r="DX18" s="78" t="b">
        <f t="shared" si="73"/>
        <v>0</v>
      </c>
    </row>
    <row r="19" spans="1:128" ht="15.6" customHeight="1">
      <c r="A19" s="65"/>
      <c r="B19" s="73">
        <f>'1. Plano anual atividades'!C21</f>
        <v>0</v>
      </c>
      <c r="C19" s="3"/>
      <c r="D19" s="78">
        <f>'1. Plano anual atividades'!D21</f>
        <v>0</v>
      </c>
      <c r="E19" s="78">
        <f>'1. Plano anual atividades'!I21</f>
        <v>0</v>
      </c>
      <c r="F19" s="78">
        <f>'1. Plano anual atividades'!J21</f>
        <v>0</v>
      </c>
      <c r="G19" s="78">
        <f>'1. Plano anual atividades'!K21</f>
        <v>0</v>
      </c>
      <c r="H19" s="78">
        <f>'1. Plano anual atividades'!L21</f>
        <v>0</v>
      </c>
      <c r="I19" s="78">
        <f>'1. Plano anual atividades'!M21</f>
        <v>0</v>
      </c>
      <c r="J19" s="78">
        <f>'1. Plano anual atividades'!N21</f>
        <v>0</v>
      </c>
      <c r="K19" s="78">
        <f>'1. Plano anual atividades'!O21</f>
        <v>0</v>
      </c>
      <c r="L19" s="78">
        <f>'1. Plano anual atividades'!P21</f>
        <v>0</v>
      </c>
      <c r="M19" s="78">
        <f>'1. Plano anual atividades'!Q21</f>
        <v>0</v>
      </c>
      <c r="N19" s="78">
        <f>'1. Plano anual atividades'!R21</f>
        <v>0</v>
      </c>
      <c r="O19" s="3"/>
      <c r="P19" s="3"/>
      <c r="Q19" s="78">
        <f t="shared" ref="Q19:Q28" si="76">O19*P19</f>
        <v>0</v>
      </c>
      <c r="R19" s="3"/>
      <c r="S19" s="3"/>
      <c r="T19" s="78">
        <f>P19*R19</f>
        <v>0</v>
      </c>
      <c r="U19" s="78">
        <f>P19*S19</f>
        <v>0</v>
      </c>
      <c r="V19" s="3"/>
      <c r="W19" s="3"/>
      <c r="X19" s="78">
        <f t="shared" ref="X19:X28" si="77">P19*V19</f>
        <v>0</v>
      </c>
      <c r="Y19" s="78">
        <f t="shared" ref="Y19:Y28" si="78">P19*W19</f>
        <v>0</v>
      </c>
      <c r="Z19" s="3" t="s">
        <v>156</v>
      </c>
      <c r="AA19" s="3"/>
      <c r="AB19" s="79">
        <f>'1. Plano anual atividades'!E21</f>
        <v>0</v>
      </c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80"/>
      <c r="AZ19" s="14"/>
      <c r="BA19" s="14"/>
      <c r="BB19" s="3"/>
      <c r="BC19" s="77">
        <f t="shared" si="3"/>
        <v>0</v>
      </c>
      <c r="BD19" s="78" t="b">
        <f t="shared" ref="BD19:BD28" si="79">IF(BC19="■", $R19+$S19)</f>
        <v>0</v>
      </c>
      <c r="BE19" s="77">
        <f t="shared" si="5"/>
        <v>0</v>
      </c>
      <c r="BF19" s="78" t="b">
        <f t="shared" ref="BF19:BF28" si="80">IF(BE19="■", $R19+$S19)</f>
        <v>0</v>
      </c>
      <c r="BG19" s="77">
        <f t="shared" si="7"/>
        <v>0</v>
      </c>
      <c r="BH19" s="78" t="b">
        <f t="shared" ref="BH19:BH28" si="81">IF(BG19="■", $R19+$S19)</f>
        <v>0</v>
      </c>
      <c r="BI19" s="77">
        <f t="shared" si="9"/>
        <v>0</v>
      </c>
      <c r="BJ19" s="78" t="b">
        <f t="shared" ref="BJ19:BJ28" si="82">IF(BI19="■", $R19+$S19)</f>
        <v>0</v>
      </c>
      <c r="BK19" s="77">
        <f t="shared" si="11"/>
        <v>0</v>
      </c>
      <c r="BL19" s="78" t="b">
        <f t="shared" ref="BL19:BL28" si="83">IF(BK19="■", $R19+$S19)</f>
        <v>0</v>
      </c>
      <c r="BM19" s="77">
        <f t="shared" si="13"/>
        <v>0</v>
      </c>
      <c r="BN19" s="78" t="b">
        <f t="shared" ref="BN19:BN28" si="84">IF(BM19="■", $R19+$S19)</f>
        <v>0</v>
      </c>
      <c r="BO19" s="77">
        <f t="shared" si="15"/>
        <v>0</v>
      </c>
      <c r="BP19" s="78" t="b">
        <f t="shared" ref="BP19:BP28" si="85">IF(BO19="■", $R19+$S19)</f>
        <v>0</v>
      </c>
      <c r="BQ19" s="77">
        <f t="shared" si="17"/>
        <v>0</v>
      </c>
      <c r="BR19" s="78" t="b">
        <f t="shared" ref="BR19:BR28" si="86">IF(BQ19="■", $R19+$S19)</f>
        <v>0</v>
      </c>
      <c r="BS19" s="77">
        <f t="shared" si="19"/>
        <v>0</v>
      </c>
      <c r="BT19" s="78" t="b">
        <f t="shared" ref="BT19:BT28" si="87">IF(BS19="■", $R19+$S19)</f>
        <v>0</v>
      </c>
      <c r="BU19" s="77">
        <f t="shared" si="21"/>
        <v>0</v>
      </c>
      <c r="BV19" s="78" t="b">
        <f t="shared" ref="BV19:BV28" si="88">IF(BU19="■", $R19+$S19)</f>
        <v>0</v>
      </c>
      <c r="BW19" s="77">
        <f t="shared" si="23"/>
        <v>0</v>
      </c>
      <c r="BX19" s="78" t="b">
        <f t="shared" ref="BX19:BX28" si="89">IF(BW19="■", $R19+$S19)</f>
        <v>0</v>
      </c>
      <c r="BY19" s="77">
        <f t="shared" si="25"/>
        <v>0</v>
      </c>
      <c r="BZ19" s="78" t="b">
        <f t="shared" ref="BZ19:BZ28" si="90">IF(BY19="■", $R19+$S19)</f>
        <v>0</v>
      </c>
      <c r="CA19" s="77">
        <f t="shared" si="27"/>
        <v>0</v>
      </c>
      <c r="CB19" s="78" t="b">
        <f t="shared" ref="CB19:CB28" si="91">IF(CA19="■", $R19+$S19)</f>
        <v>0</v>
      </c>
      <c r="CC19" s="77">
        <f t="shared" si="29"/>
        <v>0</v>
      </c>
      <c r="CD19" s="78" t="b">
        <f t="shared" ref="CD19:CD28" si="92">IF(CC19="■", $R19+$S19)</f>
        <v>0</v>
      </c>
      <c r="CE19" s="77">
        <f t="shared" si="31"/>
        <v>0</v>
      </c>
      <c r="CF19" s="78" t="b">
        <f t="shared" ref="CF19:CF28" si="93">IF(CE19="■", $R19+$S19)</f>
        <v>0</v>
      </c>
      <c r="CG19" s="77">
        <f t="shared" si="33"/>
        <v>0</v>
      </c>
      <c r="CH19" s="78" t="b">
        <f t="shared" ref="CH19:CH28" si="94">IF(CG19="■", $R19+$S19)</f>
        <v>0</v>
      </c>
      <c r="CI19" s="77">
        <f t="shared" si="35"/>
        <v>0</v>
      </c>
      <c r="CJ19" s="78" t="b">
        <f t="shared" ref="CJ19:CJ28" si="95">IF(CI19="■", $R19+$S19)</f>
        <v>0</v>
      </c>
      <c r="CK19" s="77">
        <f t="shared" si="37"/>
        <v>0</v>
      </c>
      <c r="CL19" s="78" t="b">
        <f t="shared" ref="CL19:CL28" si="96">IF(CK19="■", $R19+$S19)</f>
        <v>0</v>
      </c>
      <c r="CM19" s="77">
        <f t="shared" si="39"/>
        <v>0</v>
      </c>
      <c r="CN19" s="78" t="b">
        <f t="shared" ref="CN19:CN28" si="97">IF(CM19="■", $R19+$S19)</f>
        <v>0</v>
      </c>
      <c r="CO19" s="77">
        <f t="shared" si="41"/>
        <v>0</v>
      </c>
      <c r="CP19" s="78" t="b">
        <f t="shared" ref="CP19:CP28" si="98">IF(CO19="■", $R19+$S19)</f>
        <v>0</v>
      </c>
      <c r="CQ19" s="77">
        <f t="shared" si="43"/>
        <v>0</v>
      </c>
      <c r="CR19" s="78" t="b">
        <f t="shared" ref="CR19:CR28" si="99">IF(CQ19="■", $R19+$S19)</f>
        <v>0</v>
      </c>
      <c r="CS19" s="77">
        <f t="shared" si="45"/>
        <v>0</v>
      </c>
      <c r="CT19" s="78" t="b">
        <f t="shared" ref="CT19:CT28" si="100">IF(CS19="■", $R19+$S19)</f>
        <v>0</v>
      </c>
      <c r="CU19" s="77">
        <f t="shared" si="47"/>
        <v>0</v>
      </c>
      <c r="CV19" s="78" t="b">
        <f t="shared" ref="CV19:CV28" si="101">IF(CU19="■", $R19+$S19)</f>
        <v>0</v>
      </c>
      <c r="CW19" s="77">
        <f t="shared" si="49"/>
        <v>0</v>
      </c>
      <c r="CX19" s="78" t="b">
        <f t="shared" ref="CX19:CX28" si="102">IF(CW19="■", $R19+$S19)</f>
        <v>0</v>
      </c>
      <c r="CY19" s="77">
        <f t="shared" si="51"/>
        <v>0</v>
      </c>
      <c r="CZ19" s="78" t="b">
        <f t="shared" ref="CZ19:CZ28" si="103">IF(CY19="■", $R19+$S19)</f>
        <v>0</v>
      </c>
      <c r="DA19" s="77">
        <f t="shared" si="53"/>
        <v>0</v>
      </c>
      <c r="DB19" s="78" t="b">
        <f t="shared" ref="DB19:DB28" si="104">IF(DA19="■", $R19+$S19)</f>
        <v>0</v>
      </c>
      <c r="DC19" s="267"/>
      <c r="DD19" s="77">
        <f t="shared" si="55"/>
        <v>0</v>
      </c>
      <c r="DE19" s="78" t="b">
        <f t="shared" ref="DE19:DE28" si="105">IF(DD19="■", $R19+$S19)</f>
        <v>0</v>
      </c>
      <c r="DF19" s="77">
        <f t="shared" si="57"/>
        <v>0</v>
      </c>
      <c r="DG19" s="78" t="b">
        <f t="shared" ref="DG19:DG28" si="106">IF(DF19="■", $R19+$S19)</f>
        <v>0</v>
      </c>
      <c r="DH19" s="77">
        <f t="shared" si="59"/>
        <v>0</v>
      </c>
      <c r="DI19" s="78" t="b">
        <f t="shared" si="60"/>
        <v>0</v>
      </c>
      <c r="DJ19" s="77">
        <f t="shared" si="59"/>
        <v>0</v>
      </c>
      <c r="DK19" s="78" t="b">
        <f t="shared" ref="DK19:DK28" si="107">IF(DJ19="■", $R19+$S19)</f>
        <v>0</v>
      </c>
      <c r="DL19" s="77">
        <f t="shared" si="62"/>
        <v>0</v>
      </c>
      <c r="DM19" s="78" t="b">
        <f t="shared" ref="DM19:DM28" si="108">IF(DL19="■", $R19+$S19)</f>
        <v>0</v>
      </c>
      <c r="DN19" s="268"/>
      <c r="DO19" s="77">
        <f t="shared" si="64"/>
        <v>0</v>
      </c>
      <c r="DP19" s="78" t="b">
        <f t="shared" ref="DP19:DP28" si="109">IF(DO19="■", $R19+$S19)</f>
        <v>0</v>
      </c>
      <c r="DQ19" s="77">
        <f t="shared" si="66"/>
        <v>0</v>
      </c>
      <c r="DR19" s="78" t="b">
        <f t="shared" ref="DR19:DR28" si="110">IF(DQ19="■", $R19+$S19)</f>
        <v>0</v>
      </c>
      <c r="DS19" s="77">
        <f t="shared" si="68"/>
        <v>0</v>
      </c>
      <c r="DT19" s="78" t="b">
        <f t="shared" ref="DT19:DT28" si="111">IF(DS19="■", $R19+$S19)</f>
        <v>0</v>
      </c>
      <c r="DU19" s="77">
        <f t="shared" si="70"/>
        <v>0</v>
      </c>
      <c r="DV19" s="78" t="b">
        <f t="shared" ref="DV19:DV28" si="112">IF(DU19="■", $R19+$S19)</f>
        <v>0</v>
      </c>
      <c r="DW19" s="77">
        <f t="shared" si="72"/>
        <v>0</v>
      </c>
      <c r="DX19" s="78" t="b">
        <f t="shared" ref="DX19:DX28" si="113">IF(DW19="■", $R19+$S19)</f>
        <v>0</v>
      </c>
    </row>
    <row r="20" spans="1:128" ht="15.6" customHeight="1">
      <c r="A20" s="65"/>
      <c r="B20" s="73">
        <f>'1. Plano anual atividades'!C22</f>
        <v>0</v>
      </c>
      <c r="C20" s="3"/>
      <c r="D20" s="78">
        <f>'1. Plano anual atividades'!D22</f>
        <v>0</v>
      </c>
      <c r="E20" s="78">
        <f>'1. Plano anual atividades'!I22</f>
        <v>0</v>
      </c>
      <c r="F20" s="78">
        <f>'1. Plano anual atividades'!J22</f>
        <v>0</v>
      </c>
      <c r="G20" s="78">
        <f>'1. Plano anual atividades'!K22</f>
        <v>0</v>
      </c>
      <c r="H20" s="78">
        <f>'1. Plano anual atividades'!L22</f>
        <v>0</v>
      </c>
      <c r="I20" s="78">
        <f>'1. Plano anual atividades'!M22</f>
        <v>0</v>
      </c>
      <c r="J20" s="78">
        <f>'1. Plano anual atividades'!N22</f>
        <v>0</v>
      </c>
      <c r="K20" s="78">
        <f>'1. Plano anual atividades'!O22</f>
        <v>0</v>
      </c>
      <c r="L20" s="78">
        <f>'1. Plano anual atividades'!P22</f>
        <v>0</v>
      </c>
      <c r="M20" s="78">
        <f>'1. Plano anual atividades'!Q22</f>
        <v>0</v>
      </c>
      <c r="N20" s="78">
        <f>'1. Plano anual atividades'!R22</f>
        <v>0</v>
      </c>
      <c r="O20" s="3"/>
      <c r="P20" s="3"/>
      <c r="Q20" s="78">
        <f t="shared" si="76"/>
        <v>0</v>
      </c>
      <c r="R20" s="3"/>
      <c r="S20" s="3"/>
      <c r="T20" s="78">
        <f t="shared" ref="T20:T28" si="114">P20*R20</f>
        <v>0</v>
      </c>
      <c r="U20" s="78">
        <f t="shared" ref="U20:U28" si="115">P20*S20</f>
        <v>0</v>
      </c>
      <c r="V20" s="3"/>
      <c r="W20" s="3"/>
      <c r="X20" s="78">
        <f t="shared" si="77"/>
        <v>0</v>
      </c>
      <c r="Y20" s="78">
        <f t="shared" si="78"/>
        <v>0</v>
      </c>
      <c r="Z20" s="3"/>
      <c r="AA20" s="3"/>
      <c r="AB20" s="79">
        <f>'1. Plano anual atividades'!E22</f>
        <v>0</v>
      </c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80"/>
      <c r="AZ20" s="14"/>
      <c r="BA20" s="14"/>
      <c r="BB20" s="3"/>
      <c r="BC20" s="77">
        <f t="shared" si="3"/>
        <v>0</v>
      </c>
      <c r="BD20" s="78" t="b">
        <f t="shared" si="79"/>
        <v>0</v>
      </c>
      <c r="BE20" s="77">
        <f t="shared" si="5"/>
        <v>0</v>
      </c>
      <c r="BF20" s="78" t="b">
        <f t="shared" si="80"/>
        <v>0</v>
      </c>
      <c r="BG20" s="77">
        <f t="shared" si="7"/>
        <v>0</v>
      </c>
      <c r="BH20" s="78" t="b">
        <f t="shared" si="81"/>
        <v>0</v>
      </c>
      <c r="BI20" s="77">
        <f t="shared" si="9"/>
        <v>0</v>
      </c>
      <c r="BJ20" s="78" t="b">
        <f t="shared" si="82"/>
        <v>0</v>
      </c>
      <c r="BK20" s="77">
        <f t="shared" si="11"/>
        <v>0</v>
      </c>
      <c r="BL20" s="78" t="b">
        <f t="shared" si="83"/>
        <v>0</v>
      </c>
      <c r="BM20" s="77">
        <f t="shared" si="13"/>
        <v>0</v>
      </c>
      <c r="BN20" s="78" t="b">
        <f t="shared" si="84"/>
        <v>0</v>
      </c>
      <c r="BO20" s="77">
        <f t="shared" si="15"/>
        <v>0</v>
      </c>
      <c r="BP20" s="78" t="b">
        <f t="shared" si="85"/>
        <v>0</v>
      </c>
      <c r="BQ20" s="77">
        <f t="shared" si="17"/>
        <v>0</v>
      </c>
      <c r="BR20" s="78" t="b">
        <f t="shared" si="86"/>
        <v>0</v>
      </c>
      <c r="BS20" s="77">
        <f t="shared" si="19"/>
        <v>0</v>
      </c>
      <c r="BT20" s="78" t="b">
        <f t="shared" si="87"/>
        <v>0</v>
      </c>
      <c r="BU20" s="77">
        <f t="shared" si="21"/>
        <v>0</v>
      </c>
      <c r="BV20" s="78" t="b">
        <f t="shared" si="88"/>
        <v>0</v>
      </c>
      <c r="BW20" s="77">
        <f t="shared" si="23"/>
        <v>0</v>
      </c>
      <c r="BX20" s="78" t="b">
        <f t="shared" si="89"/>
        <v>0</v>
      </c>
      <c r="BY20" s="77">
        <f t="shared" si="25"/>
        <v>0</v>
      </c>
      <c r="BZ20" s="78" t="b">
        <f t="shared" si="90"/>
        <v>0</v>
      </c>
      <c r="CA20" s="77">
        <f t="shared" si="27"/>
        <v>0</v>
      </c>
      <c r="CB20" s="78" t="b">
        <f t="shared" si="91"/>
        <v>0</v>
      </c>
      <c r="CC20" s="77">
        <f t="shared" si="29"/>
        <v>0</v>
      </c>
      <c r="CD20" s="78" t="b">
        <f t="shared" si="92"/>
        <v>0</v>
      </c>
      <c r="CE20" s="77">
        <f t="shared" si="31"/>
        <v>0</v>
      </c>
      <c r="CF20" s="78" t="b">
        <f t="shared" si="93"/>
        <v>0</v>
      </c>
      <c r="CG20" s="77">
        <f t="shared" si="33"/>
        <v>0</v>
      </c>
      <c r="CH20" s="78" t="b">
        <f t="shared" si="94"/>
        <v>0</v>
      </c>
      <c r="CI20" s="77">
        <f t="shared" si="35"/>
        <v>0</v>
      </c>
      <c r="CJ20" s="78" t="b">
        <f t="shared" si="95"/>
        <v>0</v>
      </c>
      <c r="CK20" s="77">
        <f t="shared" si="37"/>
        <v>0</v>
      </c>
      <c r="CL20" s="78" t="b">
        <f t="shared" si="96"/>
        <v>0</v>
      </c>
      <c r="CM20" s="77">
        <f t="shared" si="39"/>
        <v>0</v>
      </c>
      <c r="CN20" s="78" t="b">
        <f t="shared" si="97"/>
        <v>0</v>
      </c>
      <c r="CO20" s="77">
        <f t="shared" si="41"/>
        <v>0</v>
      </c>
      <c r="CP20" s="78" t="b">
        <f t="shared" si="98"/>
        <v>0</v>
      </c>
      <c r="CQ20" s="77">
        <f t="shared" si="43"/>
        <v>0</v>
      </c>
      <c r="CR20" s="78" t="b">
        <f t="shared" si="99"/>
        <v>0</v>
      </c>
      <c r="CS20" s="77">
        <f t="shared" si="45"/>
        <v>0</v>
      </c>
      <c r="CT20" s="78" t="b">
        <f t="shared" si="100"/>
        <v>0</v>
      </c>
      <c r="CU20" s="77">
        <f t="shared" si="47"/>
        <v>0</v>
      </c>
      <c r="CV20" s="78" t="b">
        <f t="shared" si="101"/>
        <v>0</v>
      </c>
      <c r="CW20" s="77">
        <f t="shared" si="49"/>
        <v>0</v>
      </c>
      <c r="CX20" s="78" t="b">
        <f t="shared" si="102"/>
        <v>0</v>
      </c>
      <c r="CY20" s="77">
        <f t="shared" si="51"/>
        <v>0</v>
      </c>
      <c r="CZ20" s="78" t="b">
        <f t="shared" si="103"/>
        <v>0</v>
      </c>
      <c r="DA20" s="77">
        <f t="shared" si="53"/>
        <v>0</v>
      </c>
      <c r="DB20" s="78" t="b">
        <f t="shared" si="104"/>
        <v>0</v>
      </c>
      <c r="DC20" s="267"/>
      <c r="DD20" s="77">
        <f t="shared" si="55"/>
        <v>0</v>
      </c>
      <c r="DE20" s="78" t="b">
        <f t="shared" si="105"/>
        <v>0</v>
      </c>
      <c r="DF20" s="77">
        <f t="shared" si="57"/>
        <v>0</v>
      </c>
      <c r="DG20" s="78" t="b">
        <f t="shared" si="106"/>
        <v>0</v>
      </c>
      <c r="DH20" s="77">
        <f t="shared" si="59"/>
        <v>0</v>
      </c>
      <c r="DI20" s="78" t="b">
        <f t="shared" si="60"/>
        <v>0</v>
      </c>
      <c r="DJ20" s="77">
        <f t="shared" si="59"/>
        <v>0</v>
      </c>
      <c r="DK20" s="78" t="b">
        <f t="shared" si="107"/>
        <v>0</v>
      </c>
      <c r="DL20" s="77">
        <f t="shared" si="62"/>
        <v>0</v>
      </c>
      <c r="DM20" s="78" t="b">
        <f t="shared" si="108"/>
        <v>0</v>
      </c>
      <c r="DN20" s="268"/>
      <c r="DO20" s="77">
        <f t="shared" si="64"/>
        <v>0</v>
      </c>
      <c r="DP20" s="78" t="b">
        <f t="shared" si="109"/>
        <v>0</v>
      </c>
      <c r="DQ20" s="77">
        <f t="shared" si="66"/>
        <v>0</v>
      </c>
      <c r="DR20" s="78" t="b">
        <f t="shared" si="110"/>
        <v>0</v>
      </c>
      <c r="DS20" s="77">
        <f t="shared" si="68"/>
        <v>0</v>
      </c>
      <c r="DT20" s="78" t="b">
        <f t="shared" si="111"/>
        <v>0</v>
      </c>
      <c r="DU20" s="77">
        <f t="shared" si="70"/>
        <v>0</v>
      </c>
      <c r="DV20" s="78" t="b">
        <f t="shared" si="112"/>
        <v>0</v>
      </c>
      <c r="DW20" s="77">
        <f t="shared" si="72"/>
        <v>0</v>
      </c>
      <c r="DX20" s="78" t="b">
        <f t="shared" si="113"/>
        <v>0</v>
      </c>
    </row>
    <row r="21" spans="1:128" ht="15.6" customHeight="1">
      <c r="A21" s="65"/>
      <c r="B21" s="73">
        <f>'1. Plano anual atividades'!C23</f>
        <v>0</v>
      </c>
      <c r="C21" s="3"/>
      <c r="D21" s="78">
        <f>'1. Plano anual atividades'!D23</f>
        <v>0</v>
      </c>
      <c r="E21" s="78">
        <f>'1. Plano anual atividades'!I23</f>
        <v>0</v>
      </c>
      <c r="F21" s="78">
        <f>'1. Plano anual atividades'!J23</f>
        <v>0</v>
      </c>
      <c r="G21" s="78">
        <f>'1. Plano anual atividades'!K23</f>
        <v>0</v>
      </c>
      <c r="H21" s="78">
        <f>'1. Plano anual atividades'!L23</f>
        <v>0</v>
      </c>
      <c r="I21" s="78">
        <f>'1. Plano anual atividades'!M23</f>
        <v>0</v>
      </c>
      <c r="J21" s="78">
        <f>'1. Plano anual atividades'!N23</f>
        <v>0</v>
      </c>
      <c r="K21" s="78">
        <f>'1. Plano anual atividades'!O23</f>
        <v>0</v>
      </c>
      <c r="L21" s="78">
        <f>'1. Plano anual atividades'!P23</f>
        <v>0</v>
      </c>
      <c r="M21" s="78">
        <f>'1. Plano anual atividades'!Q23</f>
        <v>0</v>
      </c>
      <c r="N21" s="78">
        <f>'1. Plano anual atividades'!R23</f>
        <v>0</v>
      </c>
      <c r="O21" s="3"/>
      <c r="P21" s="3"/>
      <c r="Q21" s="78">
        <f t="shared" si="76"/>
        <v>0</v>
      </c>
      <c r="R21" s="3"/>
      <c r="S21" s="3"/>
      <c r="T21" s="78">
        <f t="shared" si="114"/>
        <v>0</v>
      </c>
      <c r="U21" s="78">
        <f t="shared" si="115"/>
        <v>0</v>
      </c>
      <c r="V21" s="3"/>
      <c r="W21" s="3"/>
      <c r="X21" s="78">
        <f t="shared" si="77"/>
        <v>0</v>
      </c>
      <c r="Y21" s="78">
        <f t="shared" si="78"/>
        <v>0</v>
      </c>
      <c r="Z21" s="3"/>
      <c r="AA21" s="3"/>
      <c r="AB21" s="79">
        <f>'1. Plano anual atividades'!E23</f>
        <v>0</v>
      </c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80"/>
      <c r="AZ21" s="14"/>
      <c r="BA21" s="14"/>
      <c r="BB21" s="3"/>
      <c r="BC21" s="77">
        <f t="shared" si="3"/>
        <v>0</v>
      </c>
      <c r="BD21" s="78" t="b">
        <f t="shared" si="79"/>
        <v>0</v>
      </c>
      <c r="BE21" s="77">
        <f t="shared" si="5"/>
        <v>0</v>
      </c>
      <c r="BF21" s="78" t="b">
        <f t="shared" si="80"/>
        <v>0</v>
      </c>
      <c r="BG21" s="77">
        <f t="shared" si="7"/>
        <v>0</v>
      </c>
      <c r="BH21" s="78" t="b">
        <f t="shared" si="81"/>
        <v>0</v>
      </c>
      <c r="BI21" s="77">
        <f t="shared" si="9"/>
        <v>0</v>
      </c>
      <c r="BJ21" s="78" t="b">
        <f t="shared" si="82"/>
        <v>0</v>
      </c>
      <c r="BK21" s="77">
        <f t="shared" si="11"/>
        <v>0</v>
      </c>
      <c r="BL21" s="78" t="b">
        <f t="shared" si="83"/>
        <v>0</v>
      </c>
      <c r="BM21" s="77">
        <f t="shared" si="13"/>
        <v>0</v>
      </c>
      <c r="BN21" s="78" t="b">
        <f t="shared" si="84"/>
        <v>0</v>
      </c>
      <c r="BO21" s="77">
        <f t="shared" si="15"/>
        <v>0</v>
      </c>
      <c r="BP21" s="78" t="b">
        <f t="shared" si="85"/>
        <v>0</v>
      </c>
      <c r="BQ21" s="77">
        <f t="shared" si="17"/>
        <v>0</v>
      </c>
      <c r="BR21" s="78" t="b">
        <f t="shared" si="86"/>
        <v>0</v>
      </c>
      <c r="BS21" s="77">
        <f t="shared" si="19"/>
        <v>0</v>
      </c>
      <c r="BT21" s="78" t="b">
        <f t="shared" si="87"/>
        <v>0</v>
      </c>
      <c r="BU21" s="77">
        <f t="shared" si="21"/>
        <v>0</v>
      </c>
      <c r="BV21" s="78" t="b">
        <f t="shared" si="88"/>
        <v>0</v>
      </c>
      <c r="BW21" s="77">
        <f t="shared" si="23"/>
        <v>0</v>
      </c>
      <c r="BX21" s="78" t="b">
        <f t="shared" si="89"/>
        <v>0</v>
      </c>
      <c r="BY21" s="77">
        <f t="shared" si="25"/>
        <v>0</v>
      </c>
      <c r="BZ21" s="78" t="b">
        <f t="shared" si="90"/>
        <v>0</v>
      </c>
      <c r="CA21" s="77">
        <f t="shared" si="27"/>
        <v>0</v>
      </c>
      <c r="CB21" s="78" t="b">
        <f t="shared" si="91"/>
        <v>0</v>
      </c>
      <c r="CC21" s="77">
        <f t="shared" si="29"/>
        <v>0</v>
      </c>
      <c r="CD21" s="78" t="b">
        <f t="shared" si="92"/>
        <v>0</v>
      </c>
      <c r="CE21" s="77">
        <f t="shared" si="31"/>
        <v>0</v>
      </c>
      <c r="CF21" s="78" t="b">
        <f t="shared" si="93"/>
        <v>0</v>
      </c>
      <c r="CG21" s="77">
        <f t="shared" si="33"/>
        <v>0</v>
      </c>
      <c r="CH21" s="78" t="b">
        <f t="shared" si="94"/>
        <v>0</v>
      </c>
      <c r="CI21" s="77">
        <f t="shared" si="35"/>
        <v>0</v>
      </c>
      <c r="CJ21" s="78" t="b">
        <f t="shared" si="95"/>
        <v>0</v>
      </c>
      <c r="CK21" s="77">
        <f t="shared" si="37"/>
        <v>0</v>
      </c>
      <c r="CL21" s="78" t="b">
        <f t="shared" si="96"/>
        <v>0</v>
      </c>
      <c r="CM21" s="77">
        <f t="shared" si="39"/>
        <v>0</v>
      </c>
      <c r="CN21" s="78" t="b">
        <f t="shared" si="97"/>
        <v>0</v>
      </c>
      <c r="CO21" s="77">
        <f t="shared" si="41"/>
        <v>0</v>
      </c>
      <c r="CP21" s="78" t="b">
        <f t="shared" si="98"/>
        <v>0</v>
      </c>
      <c r="CQ21" s="77">
        <f t="shared" si="43"/>
        <v>0</v>
      </c>
      <c r="CR21" s="78" t="b">
        <f t="shared" si="99"/>
        <v>0</v>
      </c>
      <c r="CS21" s="77">
        <f t="shared" si="45"/>
        <v>0</v>
      </c>
      <c r="CT21" s="78" t="b">
        <f t="shared" si="100"/>
        <v>0</v>
      </c>
      <c r="CU21" s="77">
        <f t="shared" si="47"/>
        <v>0</v>
      </c>
      <c r="CV21" s="78" t="b">
        <f t="shared" si="101"/>
        <v>0</v>
      </c>
      <c r="CW21" s="77">
        <f t="shared" si="49"/>
        <v>0</v>
      </c>
      <c r="CX21" s="78" t="b">
        <f t="shared" si="102"/>
        <v>0</v>
      </c>
      <c r="CY21" s="77">
        <f t="shared" si="51"/>
        <v>0</v>
      </c>
      <c r="CZ21" s="78" t="b">
        <f t="shared" si="103"/>
        <v>0</v>
      </c>
      <c r="DA21" s="77">
        <f t="shared" si="53"/>
        <v>0</v>
      </c>
      <c r="DB21" s="78" t="b">
        <f t="shared" si="104"/>
        <v>0</v>
      </c>
      <c r="DC21" s="267"/>
      <c r="DD21" s="77">
        <f t="shared" si="55"/>
        <v>0</v>
      </c>
      <c r="DE21" s="78" t="b">
        <f t="shared" si="105"/>
        <v>0</v>
      </c>
      <c r="DF21" s="77">
        <f t="shared" si="57"/>
        <v>0</v>
      </c>
      <c r="DG21" s="78" t="b">
        <f t="shared" si="106"/>
        <v>0</v>
      </c>
      <c r="DH21" s="77">
        <f t="shared" si="59"/>
        <v>0</v>
      </c>
      <c r="DI21" s="78" t="b">
        <f t="shared" si="60"/>
        <v>0</v>
      </c>
      <c r="DJ21" s="77">
        <f t="shared" si="59"/>
        <v>0</v>
      </c>
      <c r="DK21" s="78" t="b">
        <f t="shared" si="107"/>
        <v>0</v>
      </c>
      <c r="DL21" s="77">
        <f t="shared" si="62"/>
        <v>0</v>
      </c>
      <c r="DM21" s="78" t="b">
        <f t="shared" si="108"/>
        <v>0</v>
      </c>
      <c r="DN21" s="268"/>
      <c r="DO21" s="77">
        <f t="shared" si="64"/>
        <v>0</v>
      </c>
      <c r="DP21" s="78" t="b">
        <f t="shared" si="109"/>
        <v>0</v>
      </c>
      <c r="DQ21" s="77">
        <f t="shared" si="66"/>
        <v>0</v>
      </c>
      <c r="DR21" s="78" t="b">
        <f t="shared" si="110"/>
        <v>0</v>
      </c>
      <c r="DS21" s="77">
        <f t="shared" si="68"/>
        <v>0</v>
      </c>
      <c r="DT21" s="78" t="b">
        <f t="shared" si="111"/>
        <v>0</v>
      </c>
      <c r="DU21" s="77">
        <f t="shared" si="70"/>
        <v>0</v>
      </c>
      <c r="DV21" s="78" t="b">
        <f t="shared" si="112"/>
        <v>0</v>
      </c>
      <c r="DW21" s="77">
        <f t="shared" si="72"/>
        <v>0</v>
      </c>
      <c r="DX21" s="78" t="b">
        <f t="shared" si="113"/>
        <v>0</v>
      </c>
    </row>
    <row r="22" spans="1:128" ht="15.6" customHeight="1">
      <c r="A22" s="65"/>
      <c r="B22" s="73">
        <f>'1. Plano anual atividades'!C24</f>
        <v>0</v>
      </c>
      <c r="C22" s="3"/>
      <c r="D22" s="78">
        <f>'1. Plano anual atividades'!D24</f>
        <v>0</v>
      </c>
      <c r="E22" s="78">
        <f>'1. Plano anual atividades'!I24</f>
        <v>0</v>
      </c>
      <c r="F22" s="78">
        <f>'1. Plano anual atividades'!J24</f>
        <v>0</v>
      </c>
      <c r="G22" s="78">
        <f>'1. Plano anual atividades'!K24</f>
        <v>0</v>
      </c>
      <c r="H22" s="78">
        <f>'1. Plano anual atividades'!L24</f>
        <v>0</v>
      </c>
      <c r="I22" s="78">
        <f>'1. Plano anual atividades'!M24</f>
        <v>0</v>
      </c>
      <c r="J22" s="78">
        <f>'1. Plano anual atividades'!N24</f>
        <v>0</v>
      </c>
      <c r="K22" s="78">
        <f>'1. Plano anual atividades'!O24</f>
        <v>0</v>
      </c>
      <c r="L22" s="78">
        <f>'1. Plano anual atividades'!P24</f>
        <v>0</v>
      </c>
      <c r="M22" s="78">
        <f>'1. Plano anual atividades'!Q24</f>
        <v>0</v>
      </c>
      <c r="N22" s="78">
        <f>'1. Plano anual atividades'!R24</f>
        <v>0</v>
      </c>
      <c r="O22" s="3"/>
      <c r="P22" s="3"/>
      <c r="Q22" s="78">
        <f t="shared" si="76"/>
        <v>0</v>
      </c>
      <c r="R22" s="3"/>
      <c r="S22" s="3"/>
      <c r="T22" s="78">
        <f t="shared" si="114"/>
        <v>0</v>
      </c>
      <c r="U22" s="78">
        <f t="shared" si="115"/>
        <v>0</v>
      </c>
      <c r="V22" s="3"/>
      <c r="W22" s="3"/>
      <c r="X22" s="78">
        <f t="shared" si="77"/>
        <v>0</v>
      </c>
      <c r="Y22" s="78">
        <f t="shared" si="78"/>
        <v>0</v>
      </c>
      <c r="Z22" s="3"/>
      <c r="AA22" s="3"/>
      <c r="AB22" s="79">
        <f>'1. Plano anual atividades'!E24</f>
        <v>0</v>
      </c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80"/>
      <c r="AZ22" s="14"/>
      <c r="BA22" s="14"/>
      <c r="BB22" s="3"/>
      <c r="BC22" s="77">
        <f t="shared" si="3"/>
        <v>0</v>
      </c>
      <c r="BD22" s="78" t="b">
        <f t="shared" si="79"/>
        <v>0</v>
      </c>
      <c r="BE22" s="77">
        <f t="shared" si="5"/>
        <v>0</v>
      </c>
      <c r="BF22" s="78" t="b">
        <f t="shared" si="80"/>
        <v>0</v>
      </c>
      <c r="BG22" s="77">
        <f t="shared" si="7"/>
        <v>0</v>
      </c>
      <c r="BH22" s="78" t="b">
        <f t="shared" si="81"/>
        <v>0</v>
      </c>
      <c r="BI22" s="77">
        <f t="shared" si="9"/>
        <v>0</v>
      </c>
      <c r="BJ22" s="78" t="b">
        <f t="shared" si="82"/>
        <v>0</v>
      </c>
      <c r="BK22" s="77">
        <f t="shared" si="11"/>
        <v>0</v>
      </c>
      <c r="BL22" s="78" t="b">
        <f t="shared" si="83"/>
        <v>0</v>
      </c>
      <c r="BM22" s="77">
        <f t="shared" si="13"/>
        <v>0</v>
      </c>
      <c r="BN22" s="78" t="b">
        <f t="shared" si="84"/>
        <v>0</v>
      </c>
      <c r="BO22" s="77">
        <f t="shared" si="15"/>
        <v>0</v>
      </c>
      <c r="BP22" s="78" t="b">
        <f t="shared" si="85"/>
        <v>0</v>
      </c>
      <c r="BQ22" s="77">
        <f t="shared" si="17"/>
        <v>0</v>
      </c>
      <c r="BR22" s="78" t="b">
        <f t="shared" si="86"/>
        <v>0</v>
      </c>
      <c r="BS22" s="77">
        <f t="shared" si="19"/>
        <v>0</v>
      </c>
      <c r="BT22" s="78" t="b">
        <f t="shared" si="87"/>
        <v>0</v>
      </c>
      <c r="BU22" s="77">
        <f t="shared" si="21"/>
        <v>0</v>
      </c>
      <c r="BV22" s="78" t="b">
        <f t="shared" si="88"/>
        <v>0</v>
      </c>
      <c r="BW22" s="77">
        <f t="shared" si="23"/>
        <v>0</v>
      </c>
      <c r="BX22" s="78" t="b">
        <f t="shared" si="89"/>
        <v>0</v>
      </c>
      <c r="BY22" s="77">
        <f t="shared" si="25"/>
        <v>0</v>
      </c>
      <c r="BZ22" s="78" t="b">
        <f t="shared" si="90"/>
        <v>0</v>
      </c>
      <c r="CA22" s="77">
        <f t="shared" si="27"/>
        <v>0</v>
      </c>
      <c r="CB22" s="78" t="b">
        <f t="shared" si="91"/>
        <v>0</v>
      </c>
      <c r="CC22" s="77">
        <f t="shared" si="29"/>
        <v>0</v>
      </c>
      <c r="CD22" s="78" t="b">
        <f t="shared" si="92"/>
        <v>0</v>
      </c>
      <c r="CE22" s="77">
        <f t="shared" si="31"/>
        <v>0</v>
      </c>
      <c r="CF22" s="78" t="b">
        <f t="shared" si="93"/>
        <v>0</v>
      </c>
      <c r="CG22" s="77">
        <f t="shared" si="33"/>
        <v>0</v>
      </c>
      <c r="CH22" s="78" t="b">
        <f t="shared" si="94"/>
        <v>0</v>
      </c>
      <c r="CI22" s="77">
        <f t="shared" si="35"/>
        <v>0</v>
      </c>
      <c r="CJ22" s="78" t="b">
        <f t="shared" si="95"/>
        <v>0</v>
      </c>
      <c r="CK22" s="77">
        <f t="shared" si="37"/>
        <v>0</v>
      </c>
      <c r="CL22" s="78" t="b">
        <f t="shared" si="96"/>
        <v>0</v>
      </c>
      <c r="CM22" s="77">
        <f t="shared" si="39"/>
        <v>0</v>
      </c>
      <c r="CN22" s="78" t="b">
        <f t="shared" si="97"/>
        <v>0</v>
      </c>
      <c r="CO22" s="77">
        <f t="shared" si="41"/>
        <v>0</v>
      </c>
      <c r="CP22" s="78" t="b">
        <f t="shared" si="98"/>
        <v>0</v>
      </c>
      <c r="CQ22" s="77">
        <f t="shared" si="43"/>
        <v>0</v>
      </c>
      <c r="CR22" s="78" t="b">
        <f t="shared" si="99"/>
        <v>0</v>
      </c>
      <c r="CS22" s="77">
        <f t="shared" si="45"/>
        <v>0</v>
      </c>
      <c r="CT22" s="78" t="b">
        <f t="shared" si="100"/>
        <v>0</v>
      </c>
      <c r="CU22" s="77">
        <f t="shared" si="47"/>
        <v>0</v>
      </c>
      <c r="CV22" s="78" t="b">
        <f t="shared" si="101"/>
        <v>0</v>
      </c>
      <c r="CW22" s="77">
        <f t="shared" si="49"/>
        <v>0</v>
      </c>
      <c r="CX22" s="78" t="b">
        <f t="shared" si="102"/>
        <v>0</v>
      </c>
      <c r="CY22" s="77">
        <f t="shared" si="51"/>
        <v>0</v>
      </c>
      <c r="CZ22" s="78" t="b">
        <f t="shared" si="103"/>
        <v>0</v>
      </c>
      <c r="DA22" s="77">
        <f t="shared" si="53"/>
        <v>0</v>
      </c>
      <c r="DB22" s="78" t="b">
        <f t="shared" si="104"/>
        <v>0</v>
      </c>
      <c r="DC22" s="267"/>
      <c r="DD22" s="77">
        <f t="shared" si="55"/>
        <v>0</v>
      </c>
      <c r="DE22" s="78" t="b">
        <f t="shared" si="105"/>
        <v>0</v>
      </c>
      <c r="DF22" s="77">
        <f t="shared" si="57"/>
        <v>0</v>
      </c>
      <c r="DG22" s="78" t="b">
        <f t="shared" si="106"/>
        <v>0</v>
      </c>
      <c r="DH22" s="77">
        <f t="shared" si="59"/>
        <v>0</v>
      </c>
      <c r="DI22" s="78" t="b">
        <f t="shared" si="60"/>
        <v>0</v>
      </c>
      <c r="DJ22" s="77">
        <f t="shared" si="59"/>
        <v>0</v>
      </c>
      <c r="DK22" s="78" t="b">
        <f t="shared" si="107"/>
        <v>0</v>
      </c>
      <c r="DL22" s="77">
        <f t="shared" si="62"/>
        <v>0</v>
      </c>
      <c r="DM22" s="78" t="b">
        <f t="shared" si="108"/>
        <v>0</v>
      </c>
      <c r="DN22" s="268"/>
      <c r="DO22" s="77">
        <f t="shared" si="64"/>
        <v>0</v>
      </c>
      <c r="DP22" s="78" t="b">
        <f t="shared" si="109"/>
        <v>0</v>
      </c>
      <c r="DQ22" s="77">
        <f t="shared" si="66"/>
        <v>0</v>
      </c>
      <c r="DR22" s="78" t="b">
        <f t="shared" si="110"/>
        <v>0</v>
      </c>
      <c r="DS22" s="77">
        <f t="shared" si="68"/>
        <v>0</v>
      </c>
      <c r="DT22" s="78" t="b">
        <f t="shared" si="111"/>
        <v>0</v>
      </c>
      <c r="DU22" s="77">
        <f t="shared" si="70"/>
        <v>0</v>
      </c>
      <c r="DV22" s="78" t="b">
        <f t="shared" si="112"/>
        <v>0</v>
      </c>
      <c r="DW22" s="77">
        <f t="shared" si="72"/>
        <v>0</v>
      </c>
      <c r="DX22" s="78" t="b">
        <f t="shared" si="113"/>
        <v>0</v>
      </c>
    </row>
    <row r="23" spans="1:128" ht="15.6" customHeight="1">
      <c r="A23" s="65"/>
      <c r="B23" s="73">
        <f>'1. Plano anual atividades'!C25</f>
        <v>0</v>
      </c>
      <c r="C23" s="3"/>
      <c r="D23" s="78">
        <f>'1. Plano anual atividades'!D25</f>
        <v>0</v>
      </c>
      <c r="E23" s="78">
        <f>'1. Plano anual atividades'!I25</f>
        <v>0</v>
      </c>
      <c r="F23" s="78">
        <f>'1. Plano anual atividades'!J25</f>
        <v>0</v>
      </c>
      <c r="G23" s="78">
        <f>'1. Plano anual atividades'!K25</f>
        <v>0</v>
      </c>
      <c r="H23" s="78">
        <f>'1. Plano anual atividades'!L25</f>
        <v>0</v>
      </c>
      <c r="I23" s="78">
        <f>'1. Plano anual atividades'!M25</f>
        <v>0</v>
      </c>
      <c r="J23" s="78">
        <f>'1. Plano anual atividades'!N25</f>
        <v>0</v>
      </c>
      <c r="K23" s="78">
        <f>'1. Plano anual atividades'!O25</f>
        <v>0</v>
      </c>
      <c r="L23" s="78">
        <f>'1. Plano anual atividades'!P25</f>
        <v>0</v>
      </c>
      <c r="M23" s="78">
        <f>'1. Plano anual atividades'!Q25</f>
        <v>0</v>
      </c>
      <c r="N23" s="78">
        <f>'1. Plano anual atividades'!R25</f>
        <v>0</v>
      </c>
      <c r="O23" s="3"/>
      <c r="P23" s="3"/>
      <c r="Q23" s="78">
        <f t="shared" si="76"/>
        <v>0</v>
      </c>
      <c r="R23" s="3"/>
      <c r="S23" s="3"/>
      <c r="T23" s="78">
        <f t="shared" si="114"/>
        <v>0</v>
      </c>
      <c r="U23" s="78">
        <f t="shared" si="115"/>
        <v>0</v>
      </c>
      <c r="V23" s="3"/>
      <c r="W23" s="3"/>
      <c r="X23" s="78">
        <f t="shared" si="77"/>
        <v>0</v>
      </c>
      <c r="Y23" s="78">
        <f t="shared" si="78"/>
        <v>0</v>
      </c>
      <c r="Z23" s="3"/>
      <c r="AA23" s="3"/>
      <c r="AB23" s="79">
        <f>'1. Plano anual atividades'!E25</f>
        <v>0</v>
      </c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80"/>
      <c r="AZ23" s="14"/>
      <c r="BA23" s="14"/>
      <c r="BB23" s="3"/>
      <c r="BC23" s="77">
        <f t="shared" si="3"/>
        <v>0</v>
      </c>
      <c r="BD23" s="78" t="b">
        <f t="shared" si="79"/>
        <v>0</v>
      </c>
      <c r="BE23" s="77">
        <f t="shared" si="5"/>
        <v>0</v>
      </c>
      <c r="BF23" s="78" t="b">
        <f t="shared" si="80"/>
        <v>0</v>
      </c>
      <c r="BG23" s="77">
        <f t="shared" si="7"/>
        <v>0</v>
      </c>
      <c r="BH23" s="78" t="b">
        <f t="shared" si="81"/>
        <v>0</v>
      </c>
      <c r="BI23" s="77">
        <f t="shared" si="9"/>
        <v>0</v>
      </c>
      <c r="BJ23" s="78" t="b">
        <f t="shared" si="82"/>
        <v>0</v>
      </c>
      <c r="BK23" s="77">
        <f t="shared" si="11"/>
        <v>0</v>
      </c>
      <c r="BL23" s="78" t="b">
        <f t="shared" si="83"/>
        <v>0</v>
      </c>
      <c r="BM23" s="77">
        <f t="shared" si="13"/>
        <v>0</v>
      </c>
      <c r="BN23" s="78" t="b">
        <f t="shared" si="84"/>
        <v>0</v>
      </c>
      <c r="BO23" s="77">
        <f t="shared" si="15"/>
        <v>0</v>
      </c>
      <c r="BP23" s="78" t="b">
        <f t="shared" si="85"/>
        <v>0</v>
      </c>
      <c r="BQ23" s="77">
        <f t="shared" si="17"/>
        <v>0</v>
      </c>
      <c r="BR23" s="78" t="b">
        <f t="shared" si="86"/>
        <v>0</v>
      </c>
      <c r="BS23" s="77">
        <f t="shared" si="19"/>
        <v>0</v>
      </c>
      <c r="BT23" s="78" t="b">
        <f t="shared" si="87"/>
        <v>0</v>
      </c>
      <c r="BU23" s="77">
        <f t="shared" si="21"/>
        <v>0</v>
      </c>
      <c r="BV23" s="78" t="b">
        <f t="shared" si="88"/>
        <v>0</v>
      </c>
      <c r="BW23" s="77">
        <f t="shared" si="23"/>
        <v>0</v>
      </c>
      <c r="BX23" s="78" t="b">
        <f t="shared" si="89"/>
        <v>0</v>
      </c>
      <c r="BY23" s="77">
        <f t="shared" si="25"/>
        <v>0</v>
      </c>
      <c r="BZ23" s="78" t="b">
        <f t="shared" si="90"/>
        <v>0</v>
      </c>
      <c r="CA23" s="77">
        <f t="shared" si="27"/>
        <v>0</v>
      </c>
      <c r="CB23" s="78" t="b">
        <f t="shared" si="91"/>
        <v>0</v>
      </c>
      <c r="CC23" s="77">
        <f t="shared" si="29"/>
        <v>0</v>
      </c>
      <c r="CD23" s="78" t="b">
        <f t="shared" si="92"/>
        <v>0</v>
      </c>
      <c r="CE23" s="77">
        <f t="shared" si="31"/>
        <v>0</v>
      </c>
      <c r="CF23" s="78" t="b">
        <f t="shared" si="93"/>
        <v>0</v>
      </c>
      <c r="CG23" s="77">
        <f t="shared" si="33"/>
        <v>0</v>
      </c>
      <c r="CH23" s="78" t="b">
        <f t="shared" si="94"/>
        <v>0</v>
      </c>
      <c r="CI23" s="77">
        <f t="shared" si="35"/>
        <v>0</v>
      </c>
      <c r="CJ23" s="78" t="b">
        <f t="shared" si="95"/>
        <v>0</v>
      </c>
      <c r="CK23" s="77">
        <f t="shared" si="37"/>
        <v>0</v>
      </c>
      <c r="CL23" s="78" t="b">
        <f t="shared" si="96"/>
        <v>0</v>
      </c>
      <c r="CM23" s="77">
        <f t="shared" si="39"/>
        <v>0</v>
      </c>
      <c r="CN23" s="78" t="b">
        <f t="shared" si="97"/>
        <v>0</v>
      </c>
      <c r="CO23" s="77">
        <f t="shared" si="41"/>
        <v>0</v>
      </c>
      <c r="CP23" s="78" t="b">
        <f t="shared" si="98"/>
        <v>0</v>
      </c>
      <c r="CQ23" s="77">
        <f t="shared" si="43"/>
        <v>0</v>
      </c>
      <c r="CR23" s="78" t="b">
        <f t="shared" si="99"/>
        <v>0</v>
      </c>
      <c r="CS23" s="77">
        <f t="shared" si="45"/>
        <v>0</v>
      </c>
      <c r="CT23" s="78" t="b">
        <f t="shared" si="100"/>
        <v>0</v>
      </c>
      <c r="CU23" s="77">
        <f t="shared" si="47"/>
        <v>0</v>
      </c>
      <c r="CV23" s="78" t="b">
        <f t="shared" si="101"/>
        <v>0</v>
      </c>
      <c r="CW23" s="77">
        <f t="shared" si="49"/>
        <v>0</v>
      </c>
      <c r="CX23" s="78" t="b">
        <f t="shared" si="102"/>
        <v>0</v>
      </c>
      <c r="CY23" s="77">
        <f t="shared" si="51"/>
        <v>0</v>
      </c>
      <c r="CZ23" s="78" t="b">
        <f t="shared" si="103"/>
        <v>0</v>
      </c>
      <c r="DA23" s="77">
        <f t="shared" si="53"/>
        <v>0</v>
      </c>
      <c r="DB23" s="78" t="b">
        <f t="shared" si="104"/>
        <v>0</v>
      </c>
      <c r="DC23" s="267"/>
      <c r="DD23" s="77">
        <f t="shared" si="55"/>
        <v>0</v>
      </c>
      <c r="DE23" s="78" t="b">
        <f t="shared" si="105"/>
        <v>0</v>
      </c>
      <c r="DF23" s="77">
        <f t="shared" si="57"/>
        <v>0</v>
      </c>
      <c r="DG23" s="78" t="b">
        <f t="shared" si="106"/>
        <v>0</v>
      </c>
      <c r="DH23" s="77">
        <f t="shared" si="59"/>
        <v>0</v>
      </c>
      <c r="DI23" s="78" t="b">
        <f t="shared" si="60"/>
        <v>0</v>
      </c>
      <c r="DJ23" s="77">
        <f t="shared" si="59"/>
        <v>0</v>
      </c>
      <c r="DK23" s="78" t="b">
        <f t="shared" si="107"/>
        <v>0</v>
      </c>
      <c r="DL23" s="77">
        <f t="shared" si="62"/>
        <v>0</v>
      </c>
      <c r="DM23" s="78" t="b">
        <f t="shared" si="108"/>
        <v>0</v>
      </c>
      <c r="DN23" s="268"/>
      <c r="DO23" s="77">
        <f t="shared" si="64"/>
        <v>0</v>
      </c>
      <c r="DP23" s="78" t="b">
        <f t="shared" si="109"/>
        <v>0</v>
      </c>
      <c r="DQ23" s="77">
        <f t="shared" si="66"/>
        <v>0</v>
      </c>
      <c r="DR23" s="78" t="b">
        <f t="shared" si="110"/>
        <v>0</v>
      </c>
      <c r="DS23" s="77">
        <f t="shared" si="68"/>
        <v>0</v>
      </c>
      <c r="DT23" s="78" t="b">
        <f t="shared" si="111"/>
        <v>0</v>
      </c>
      <c r="DU23" s="77">
        <f t="shared" si="70"/>
        <v>0</v>
      </c>
      <c r="DV23" s="78" t="b">
        <f t="shared" si="112"/>
        <v>0</v>
      </c>
      <c r="DW23" s="77">
        <f t="shared" si="72"/>
        <v>0</v>
      </c>
      <c r="DX23" s="78" t="b">
        <f t="shared" si="113"/>
        <v>0</v>
      </c>
    </row>
    <row r="24" spans="1:128" ht="15.6" customHeight="1">
      <c r="A24" s="65"/>
      <c r="B24" s="73">
        <f>'1. Plano anual atividades'!C26</f>
        <v>0</v>
      </c>
      <c r="C24" s="3"/>
      <c r="D24" s="78">
        <f>'1. Plano anual atividades'!D26</f>
        <v>0</v>
      </c>
      <c r="E24" s="78">
        <f>'1. Plano anual atividades'!I26</f>
        <v>0</v>
      </c>
      <c r="F24" s="78">
        <f>'1. Plano anual atividades'!J26</f>
        <v>0</v>
      </c>
      <c r="G24" s="78">
        <f>'1. Plano anual atividades'!K26</f>
        <v>0</v>
      </c>
      <c r="H24" s="78">
        <f>'1. Plano anual atividades'!L26</f>
        <v>0</v>
      </c>
      <c r="I24" s="78">
        <f>'1. Plano anual atividades'!M26</f>
        <v>0</v>
      </c>
      <c r="J24" s="78">
        <f>'1. Plano anual atividades'!N26</f>
        <v>0</v>
      </c>
      <c r="K24" s="78">
        <f>'1. Plano anual atividades'!O26</f>
        <v>0</v>
      </c>
      <c r="L24" s="78">
        <f>'1. Plano anual atividades'!P26</f>
        <v>0</v>
      </c>
      <c r="M24" s="78">
        <f>'1. Plano anual atividades'!Q26</f>
        <v>0</v>
      </c>
      <c r="N24" s="78">
        <f>'1. Plano anual atividades'!R26</f>
        <v>0</v>
      </c>
      <c r="O24" s="3"/>
      <c r="P24" s="3"/>
      <c r="Q24" s="78">
        <f t="shared" si="76"/>
        <v>0</v>
      </c>
      <c r="R24" s="3"/>
      <c r="S24" s="3"/>
      <c r="T24" s="78">
        <f t="shared" si="114"/>
        <v>0</v>
      </c>
      <c r="U24" s="78">
        <f t="shared" si="115"/>
        <v>0</v>
      </c>
      <c r="V24" s="3"/>
      <c r="W24" s="3"/>
      <c r="X24" s="78">
        <f t="shared" si="77"/>
        <v>0</v>
      </c>
      <c r="Y24" s="78">
        <f t="shared" si="78"/>
        <v>0</v>
      </c>
      <c r="Z24" s="3"/>
      <c r="AA24" s="3"/>
      <c r="AB24" s="79">
        <f>'1. Plano anual atividades'!E26</f>
        <v>0</v>
      </c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81"/>
      <c r="AZ24" s="14"/>
      <c r="BA24" s="14"/>
      <c r="BB24" s="3"/>
      <c r="BC24" s="77">
        <f t="shared" si="3"/>
        <v>0</v>
      </c>
      <c r="BD24" s="78" t="b">
        <f t="shared" si="79"/>
        <v>0</v>
      </c>
      <c r="BE24" s="77">
        <f t="shared" si="5"/>
        <v>0</v>
      </c>
      <c r="BF24" s="78" t="b">
        <f t="shared" si="80"/>
        <v>0</v>
      </c>
      <c r="BG24" s="77">
        <f t="shared" si="7"/>
        <v>0</v>
      </c>
      <c r="BH24" s="78" t="b">
        <f t="shared" si="81"/>
        <v>0</v>
      </c>
      <c r="BI24" s="77">
        <f t="shared" si="9"/>
        <v>0</v>
      </c>
      <c r="BJ24" s="78" t="b">
        <f t="shared" si="82"/>
        <v>0</v>
      </c>
      <c r="BK24" s="77">
        <f t="shared" si="11"/>
        <v>0</v>
      </c>
      <c r="BL24" s="78" t="b">
        <f t="shared" si="83"/>
        <v>0</v>
      </c>
      <c r="BM24" s="77">
        <f t="shared" si="13"/>
        <v>0</v>
      </c>
      <c r="BN24" s="78" t="b">
        <f t="shared" si="84"/>
        <v>0</v>
      </c>
      <c r="BO24" s="77">
        <f t="shared" si="15"/>
        <v>0</v>
      </c>
      <c r="BP24" s="78" t="b">
        <f t="shared" si="85"/>
        <v>0</v>
      </c>
      <c r="BQ24" s="77">
        <f t="shared" si="17"/>
        <v>0</v>
      </c>
      <c r="BR24" s="78" t="b">
        <f t="shared" si="86"/>
        <v>0</v>
      </c>
      <c r="BS24" s="77">
        <f t="shared" si="19"/>
        <v>0</v>
      </c>
      <c r="BT24" s="78" t="b">
        <f t="shared" si="87"/>
        <v>0</v>
      </c>
      <c r="BU24" s="77">
        <f t="shared" si="21"/>
        <v>0</v>
      </c>
      <c r="BV24" s="78" t="b">
        <f t="shared" si="88"/>
        <v>0</v>
      </c>
      <c r="BW24" s="77">
        <f t="shared" si="23"/>
        <v>0</v>
      </c>
      <c r="BX24" s="78" t="b">
        <f t="shared" si="89"/>
        <v>0</v>
      </c>
      <c r="BY24" s="77">
        <f t="shared" si="25"/>
        <v>0</v>
      </c>
      <c r="BZ24" s="78" t="b">
        <f t="shared" si="90"/>
        <v>0</v>
      </c>
      <c r="CA24" s="77">
        <f t="shared" si="27"/>
        <v>0</v>
      </c>
      <c r="CB24" s="78" t="b">
        <f t="shared" si="91"/>
        <v>0</v>
      </c>
      <c r="CC24" s="77">
        <f t="shared" si="29"/>
        <v>0</v>
      </c>
      <c r="CD24" s="78" t="b">
        <f t="shared" si="92"/>
        <v>0</v>
      </c>
      <c r="CE24" s="77">
        <f t="shared" si="31"/>
        <v>0</v>
      </c>
      <c r="CF24" s="78" t="b">
        <f t="shared" si="93"/>
        <v>0</v>
      </c>
      <c r="CG24" s="77">
        <f t="shared" si="33"/>
        <v>0</v>
      </c>
      <c r="CH24" s="78" t="b">
        <f t="shared" si="94"/>
        <v>0</v>
      </c>
      <c r="CI24" s="77">
        <f t="shared" si="35"/>
        <v>0</v>
      </c>
      <c r="CJ24" s="78" t="b">
        <f t="shared" si="95"/>
        <v>0</v>
      </c>
      <c r="CK24" s="77">
        <f t="shared" si="37"/>
        <v>0</v>
      </c>
      <c r="CL24" s="78" t="b">
        <f t="shared" si="96"/>
        <v>0</v>
      </c>
      <c r="CM24" s="77">
        <f t="shared" si="39"/>
        <v>0</v>
      </c>
      <c r="CN24" s="78" t="b">
        <f t="shared" si="97"/>
        <v>0</v>
      </c>
      <c r="CO24" s="77">
        <f t="shared" si="41"/>
        <v>0</v>
      </c>
      <c r="CP24" s="78" t="b">
        <f t="shared" si="98"/>
        <v>0</v>
      </c>
      <c r="CQ24" s="77">
        <f t="shared" si="43"/>
        <v>0</v>
      </c>
      <c r="CR24" s="78" t="b">
        <f t="shared" si="99"/>
        <v>0</v>
      </c>
      <c r="CS24" s="77">
        <f t="shared" si="45"/>
        <v>0</v>
      </c>
      <c r="CT24" s="78" t="b">
        <f t="shared" si="100"/>
        <v>0</v>
      </c>
      <c r="CU24" s="77">
        <f t="shared" si="47"/>
        <v>0</v>
      </c>
      <c r="CV24" s="78" t="b">
        <f t="shared" si="101"/>
        <v>0</v>
      </c>
      <c r="CW24" s="77">
        <f t="shared" si="49"/>
        <v>0</v>
      </c>
      <c r="CX24" s="78" t="b">
        <f t="shared" si="102"/>
        <v>0</v>
      </c>
      <c r="CY24" s="77">
        <f t="shared" si="51"/>
        <v>0</v>
      </c>
      <c r="CZ24" s="78" t="b">
        <f t="shared" si="103"/>
        <v>0</v>
      </c>
      <c r="DA24" s="77">
        <f t="shared" si="53"/>
        <v>0</v>
      </c>
      <c r="DB24" s="78" t="b">
        <f t="shared" si="104"/>
        <v>0</v>
      </c>
      <c r="DC24" s="267"/>
      <c r="DD24" s="77">
        <f t="shared" si="55"/>
        <v>0</v>
      </c>
      <c r="DE24" s="78" t="b">
        <f t="shared" si="105"/>
        <v>0</v>
      </c>
      <c r="DF24" s="77">
        <f t="shared" si="57"/>
        <v>0</v>
      </c>
      <c r="DG24" s="78" t="b">
        <f t="shared" si="106"/>
        <v>0</v>
      </c>
      <c r="DH24" s="77">
        <f t="shared" si="59"/>
        <v>0</v>
      </c>
      <c r="DI24" s="78" t="b">
        <f t="shared" si="60"/>
        <v>0</v>
      </c>
      <c r="DJ24" s="77">
        <f t="shared" si="59"/>
        <v>0</v>
      </c>
      <c r="DK24" s="78" t="b">
        <f t="shared" si="107"/>
        <v>0</v>
      </c>
      <c r="DL24" s="77">
        <f t="shared" si="62"/>
        <v>0</v>
      </c>
      <c r="DM24" s="78" t="b">
        <f t="shared" si="108"/>
        <v>0</v>
      </c>
      <c r="DN24" s="268"/>
      <c r="DO24" s="77">
        <f t="shared" si="64"/>
        <v>0</v>
      </c>
      <c r="DP24" s="78" t="b">
        <f t="shared" si="109"/>
        <v>0</v>
      </c>
      <c r="DQ24" s="77">
        <f t="shared" si="66"/>
        <v>0</v>
      </c>
      <c r="DR24" s="78" t="b">
        <f t="shared" si="110"/>
        <v>0</v>
      </c>
      <c r="DS24" s="77">
        <f t="shared" si="68"/>
        <v>0</v>
      </c>
      <c r="DT24" s="78" t="b">
        <f t="shared" si="111"/>
        <v>0</v>
      </c>
      <c r="DU24" s="77">
        <f t="shared" si="70"/>
        <v>0</v>
      </c>
      <c r="DV24" s="78" t="b">
        <f t="shared" si="112"/>
        <v>0</v>
      </c>
      <c r="DW24" s="77">
        <f t="shared" si="72"/>
        <v>0</v>
      </c>
      <c r="DX24" s="78" t="b">
        <f t="shared" si="113"/>
        <v>0</v>
      </c>
    </row>
    <row r="25" spans="1:128" ht="15.6" customHeight="1">
      <c r="A25" s="65"/>
      <c r="B25" s="73">
        <f>'1. Plano anual atividades'!C27</f>
        <v>0</v>
      </c>
      <c r="C25" s="3"/>
      <c r="D25" s="78">
        <f>'1. Plano anual atividades'!D27</f>
        <v>0</v>
      </c>
      <c r="E25" s="78">
        <f>'1. Plano anual atividades'!I27</f>
        <v>0</v>
      </c>
      <c r="F25" s="78">
        <f>'1. Plano anual atividades'!J27</f>
        <v>0</v>
      </c>
      <c r="G25" s="78">
        <f>'1. Plano anual atividades'!K27</f>
        <v>0</v>
      </c>
      <c r="H25" s="78">
        <f>'1. Plano anual atividades'!L27</f>
        <v>0</v>
      </c>
      <c r="I25" s="78">
        <f>'1. Plano anual atividades'!M27</f>
        <v>0</v>
      </c>
      <c r="J25" s="78">
        <f>'1. Plano anual atividades'!N27</f>
        <v>0</v>
      </c>
      <c r="K25" s="78">
        <f>'1. Plano anual atividades'!O27</f>
        <v>0</v>
      </c>
      <c r="L25" s="78">
        <f>'1. Plano anual atividades'!P27</f>
        <v>0</v>
      </c>
      <c r="M25" s="78">
        <f>'1. Plano anual atividades'!Q27</f>
        <v>0</v>
      </c>
      <c r="N25" s="78">
        <f>'1. Plano anual atividades'!R27</f>
        <v>0</v>
      </c>
      <c r="O25" s="3"/>
      <c r="P25" s="3"/>
      <c r="Q25" s="78">
        <f t="shared" si="76"/>
        <v>0</v>
      </c>
      <c r="R25" s="3"/>
      <c r="S25" s="3"/>
      <c r="T25" s="78">
        <f t="shared" si="114"/>
        <v>0</v>
      </c>
      <c r="U25" s="78">
        <f t="shared" si="115"/>
        <v>0</v>
      </c>
      <c r="V25" s="3"/>
      <c r="W25" s="3"/>
      <c r="X25" s="78">
        <f t="shared" si="77"/>
        <v>0</v>
      </c>
      <c r="Y25" s="78">
        <f t="shared" si="78"/>
        <v>0</v>
      </c>
      <c r="Z25" s="3"/>
      <c r="AA25" s="3"/>
      <c r="AB25" s="79">
        <f>'1. Plano anual atividades'!E27</f>
        <v>0</v>
      </c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80"/>
      <c r="AZ25" s="14"/>
      <c r="BA25" s="14"/>
      <c r="BB25" s="3"/>
      <c r="BC25" s="77">
        <f t="shared" si="3"/>
        <v>0</v>
      </c>
      <c r="BD25" s="78" t="b">
        <f t="shared" si="79"/>
        <v>0</v>
      </c>
      <c r="BE25" s="77">
        <f t="shared" si="5"/>
        <v>0</v>
      </c>
      <c r="BF25" s="78" t="b">
        <f t="shared" si="80"/>
        <v>0</v>
      </c>
      <c r="BG25" s="77">
        <f t="shared" si="7"/>
        <v>0</v>
      </c>
      <c r="BH25" s="78" t="b">
        <f t="shared" si="81"/>
        <v>0</v>
      </c>
      <c r="BI25" s="77">
        <f t="shared" si="9"/>
        <v>0</v>
      </c>
      <c r="BJ25" s="78" t="b">
        <f t="shared" si="82"/>
        <v>0</v>
      </c>
      <c r="BK25" s="77">
        <f t="shared" si="11"/>
        <v>0</v>
      </c>
      <c r="BL25" s="78" t="b">
        <f t="shared" si="83"/>
        <v>0</v>
      </c>
      <c r="BM25" s="77">
        <f t="shared" si="13"/>
        <v>0</v>
      </c>
      <c r="BN25" s="78" t="b">
        <f t="shared" si="84"/>
        <v>0</v>
      </c>
      <c r="BO25" s="77">
        <f t="shared" si="15"/>
        <v>0</v>
      </c>
      <c r="BP25" s="78" t="b">
        <f t="shared" si="85"/>
        <v>0</v>
      </c>
      <c r="BQ25" s="77">
        <f t="shared" si="17"/>
        <v>0</v>
      </c>
      <c r="BR25" s="78" t="b">
        <f t="shared" si="86"/>
        <v>0</v>
      </c>
      <c r="BS25" s="77">
        <f t="shared" si="19"/>
        <v>0</v>
      </c>
      <c r="BT25" s="78" t="b">
        <f t="shared" si="87"/>
        <v>0</v>
      </c>
      <c r="BU25" s="77">
        <f t="shared" si="21"/>
        <v>0</v>
      </c>
      <c r="BV25" s="78" t="b">
        <f t="shared" si="88"/>
        <v>0</v>
      </c>
      <c r="BW25" s="77">
        <f t="shared" si="23"/>
        <v>0</v>
      </c>
      <c r="BX25" s="78" t="b">
        <f t="shared" si="89"/>
        <v>0</v>
      </c>
      <c r="BY25" s="77">
        <f t="shared" si="25"/>
        <v>0</v>
      </c>
      <c r="BZ25" s="78" t="b">
        <f t="shared" si="90"/>
        <v>0</v>
      </c>
      <c r="CA25" s="77">
        <f t="shared" si="27"/>
        <v>0</v>
      </c>
      <c r="CB25" s="78" t="b">
        <f t="shared" si="91"/>
        <v>0</v>
      </c>
      <c r="CC25" s="77">
        <f t="shared" si="29"/>
        <v>0</v>
      </c>
      <c r="CD25" s="78" t="b">
        <f t="shared" si="92"/>
        <v>0</v>
      </c>
      <c r="CE25" s="77">
        <f t="shared" si="31"/>
        <v>0</v>
      </c>
      <c r="CF25" s="78" t="b">
        <f t="shared" si="93"/>
        <v>0</v>
      </c>
      <c r="CG25" s="77">
        <f t="shared" si="33"/>
        <v>0</v>
      </c>
      <c r="CH25" s="78" t="b">
        <f t="shared" si="94"/>
        <v>0</v>
      </c>
      <c r="CI25" s="77">
        <f t="shared" si="35"/>
        <v>0</v>
      </c>
      <c r="CJ25" s="78" t="b">
        <f t="shared" si="95"/>
        <v>0</v>
      </c>
      <c r="CK25" s="77">
        <f t="shared" si="37"/>
        <v>0</v>
      </c>
      <c r="CL25" s="78" t="b">
        <f t="shared" si="96"/>
        <v>0</v>
      </c>
      <c r="CM25" s="77">
        <f t="shared" si="39"/>
        <v>0</v>
      </c>
      <c r="CN25" s="78" t="b">
        <f t="shared" si="97"/>
        <v>0</v>
      </c>
      <c r="CO25" s="77">
        <f t="shared" si="41"/>
        <v>0</v>
      </c>
      <c r="CP25" s="78" t="b">
        <f t="shared" si="98"/>
        <v>0</v>
      </c>
      <c r="CQ25" s="77">
        <f t="shared" si="43"/>
        <v>0</v>
      </c>
      <c r="CR25" s="78" t="b">
        <f t="shared" si="99"/>
        <v>0</v>
      </c>
      <c r="CS25" s="77">
        <f t="shared" si="45"/>
        <v>0</v>
      </c>
      <c r="CT25" s="78" t="b">
        <f t="shared" si="100"/>
        <v>0</v>
      </c>
      <c r="CU25" s="77">
        <f t="shared" si="47"/>
        <v>0</v>
      </c>
      <c r="CV25" s="78" t="b">
        <f t="shared" si="101"/>
        <v>0</v>
      </c>
      <c r="CW25" s="77">
        <f t="shared" si="49"/>
        <v>0</v>
      </c>
      <c r="CX25" s="78" t="b">
        <f t="shared" si="102"/>
        <v>0</v>
      </c>
      <c r="CY25" s="77">
        <f t="shared" si="51"/>
        <v>0</v>
      </c>
      <c r="CZ25" s="78" t="b">
        <f t="shared" si="103"/>
        <v>0</v>
      </c>
      <c r="DA25" s="77">
        <f t="shared" si="53"/>
        <v>0</v>
      </c>
      <c r="DB25" s="78" t="b">
        <f t="shared" si="104"/>
        <v>0</v>
      </c>
      <c r="DC25" s="267"/>
      <c r="DD25" s="77">
        <f t="shared" si="55"/>
        <v>0</v>
      </c>
      <c r="DE25" s="78" t="b">
        <f t="shared" si="105"/>
        <v>0</v>
      </c>
      <c r="DF25" s="77">
        <f t="shared" si="57"/>
        <v>0</v>
      </c>
      <c r="DG25" s="78" t="b">
        <f t="shared" si="106"/>
        <v>0</v>
      </c>
      <c r="DH25" s="77">
        <f t="shared" si="59"/>
        <v>0</v>
      </c>
      <c r="DI25" s="78" t="b">
        <f t="shared" si="60"/>
        <v>0</v>
      </c>
      <c r="DJ25" s="77">
        <f t="shared" si="59"/>
        <v>0</v>
      </c>
      <c r="DK25" s="78" t="b">
        <f t="shared" si="107"/>
        <v>0</v>
      </c>
      <c r="DL25" s="77">
        <f t="shared" si="62"/>
        <v>0</v>
      </c>
      <c r="DM25" s="78" t="b">
        <f t="shared" si="108"/>
        <v>0</v>
      </c>
      <c r="DN25" s="268"/>
      <c r="DO25" s="77">
        <f t="shared" si="64"/>
        <v>0</v>
      </c>
      <c r="DP25" s="78" t="b">
        <f t="shared" si="109"/>
        <v>0</v>
      </c>
      <c r="DQ25" s="77">
        <f t="shared" si="66"/>
        <v>0</v>
      </c>
      <c r="DR25" s="78" t="b">
        <f t="shared" si="110"/>
        <v>0</v>
      </c>
      <c r="DS25" s="77">
        <f t="shared" si="68"/>
        <v>0</v>
      </c>
      <c r="DT25" s="78" t="b">
        <f t="shared" si="111"/>
        <v>0</v>
      </c>
      <c r="DU25" s="77">
        <f t="shared" si="70"/>
        <v>0</v>
      </c>
      <c r="DV25" s="78" t="b">
        <f t="shared" si="112"/>
        <v>0</v>
      </c>
      <c r="DW25" s="77">
        <f t="shared" si="72"/>
        <v>0</v>
      </c>
      <c r="DX25" s="78" t="b">
        <f t="shared" si="113"/>
        <v>0</v>
      </c>
    </row>
    <row r="26" spans="1:128" ht="15.6" customHeight="1">
      <c r="A26" s="65"/>
      <c r="B26" s="73">
        <f>'1. Plano anual atividades'!C28</f>
        <v>0</v>
      </c>
      <c r="C26" s="3"/>
      <c r="D26" s="78">
        <f>'1. Plano anual atividades'!D28</f>
        <v>0</v>
      </c>
      <c r="E26" s="78">
        <f>'1. Plano anual atividades'!I28</f>
        <v>0</v>
      </c>
      <c r="F26" s="78">
        <f>'1. Plano anual atividades'!J28</f>
        <v>0</v>
      </c>
      <c r="G26" s="78">
        <f>'1. Plano anual atividades'!K28</f>
        <v>0</v>
      </c>
      <c r="H26" s="78">
        <f>'1. Plano anual atividades'!L28</f>
        <v>0</v>
      </c>
      <c r="I26" s="78">
        <f>'1. Plano anual atividades'!M28</f>
        <v>0</v>
      </c>
      <c r="J26" s="78">
        <f>'1. Plano anual atividades'!N28</f>
        <v>0</v>
      </c>
      <c r="K26" s="78">
        <f>'1. Plano anual atividades'!O28</f>
        <v>0</v>
      </c>
      <c r="L26" s="78">
        <f>'1. Plano anual atividades'!P28</f>
        <v>0</v>
      </c>
      <c r="M26" s="78">
        <f>'1. Plano anual atividades'!Q28</f>
        <v>0</v>
      </c>
      <c r="N26" s="78">
        <f>'1. Plano anual atividades'!R28</f>
        <v>0</v>
      </c>
      <c r="O26" s="3"/>
      <c r="P26" s="3"/>
      <c r="Q26" s="78">
        <f t="shared" si="76"/>
        <v>0</v>
      </c>
      <c r="R26" s="3"/>
      <c r="S26" s="3"/>
      <c r="T26" s="78">
        <f t="shared" si="114"/>
        <v>0</v>
      </c>
      <c r="U26" s="78">
        <f t="shared" si="115"/>
        <v>0</v>
      </c>
      <c r="V26" s="3"/>
      <c r="W26" s="3"/>
      <c r="X26" s="78">
        <f t="shared" si="77"/>
        <v>0</v>
      </c>
      <c r="Y26" s="78">
        <f t="shared" si="78"/>
        <v>0</v>
      </c>
      <c r="Z26" s="3"/>
      <c r="AA26" s="3"/>
      <c r="AB26" s="79">
        <f>'1. Plano anual atividades'!E28</f>
        <v>0</v>
      </c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80"/>
      <c r="AZ26" s="14"/>
      <c r="BA26" s="14"/>
      <c r="BB26" s="3"/>
      <c r="BC26" s="77">
        <f t="shared" si="3"/>
        <v>0</v>
      </c>
      <c r="BD26" s="78" t="b">
        <f t="shared" si="79"/>
        <v>0</v>
      </c>
      <c r="BE26" s="77">
        <f t="shared" si="5"/>
        <v>0</v>
      </c>
      <c r="BF26" s="78" t="b">
        <f t="shared" si="80"/>
        <v>0</v>
      </c>
      <c r="BG26" s="77">
        <f t="shared" si="7"/>
        <v>0</v>
      </c>
      <c r="BH26" s="78" t="b">
        <f t="shared" si="81"/>
        <v>0</v>
      </c>
      <c r="BI26" s="77">
        <f t="shared" si="9"/>
        <v>0</v>
      </c>
      <c r="BJ26" s="78" t="b">
        <f t="shared" si="82"/>
        <v>0</v>
      </c>
      <c r="BK26" s="77">
        <f t="shared" si="11"/>
        <v>0</v>
      </c>
      <c r="BL26" s="78" t="b">
        <f t="shared" si="83"/>
        <v>0</v>
      </c>
      <c r="BM26" s="77">
        <f t="shared" si="13"/>
        <v>0</v>
      </c>
      <c r="BN26" s="78" t="b">
        <f t="shared" si="84"/>
        <v>0</v>
      </c>
      <c r="BO26" s="77">
        <f t="shared" si="15"/>
        <v>0</v>
      </c>
      <c r="BP26" s="78" t="b">
        <f t="shared" si="85"/>
        <v>0</v>
      </c>
      <c r="BQ26" s="77">
        <f t="shared" si="17"/>
        <v>0</v>
      </c>
      <c r="BR26" s="78" t="b">
        <f t="shared" si="86"/>
        <v>0</v>
      </c>
      <c r="BS26" s="77">
        <f t="shared" si="19"/>
        <v>0</v>
      </c>
      <c r="BT26" s="78" t="b">
        <f t="shared" si="87"/>
        <v>0</v>
      </c>
      <c r="BU26" s="77">
        <f t="shared" si="21"/>
        <v>0</v>
      </c>
      <c r="BV26" s="78" t="b">
        <f t="shared" si="88"/>
        <v>0</v>
      </c>
      <c r="BW26" s="77">
        <f t="shared" si="23"/>
        <v>0</v>
      </c>
      <c r="BX26" s="78" t="b">
        <f t="shared" si="89"/>
        <v>0</v>
      </c>
      <c r="BY26" s="77">
        <f t="shared" si="25"/>
        <v>0</v>
      </c>
      <c r="BZ26" s="78" t="b">
        <f t="shared" si="90"/>
        <v>0</v>
      </c>
      <c r="CA26" s="77">
        <f t="shared" si="27"/>
        <v>0</v>
      </c>
      <c r="CB26" s="78" t="b">
        <f t="shared" si="91"/>
        <v>0</v>
      </c>
      <c r="CC26" s="77">
        <f t="shared" si="29"/>
        <v>0</v>
      </c>
      <c r="CD26" s="78" t="b">
        <f t="shared" si="92"/>
        <v>0</v>
      </c>
      <c r="CE26" s="77">
        <f t="shared" si="31"/>
        <v>0</v>
      </c>
      <c r="CF26" s="78" t="b">
        <f t="shared" si="93"/>
        <v>0</v>
      </c>
      <c r="CG26" s="77">
        <f t="shared" si="33"/>
        <v>0</v>
      </c>
      <c r="CH26" s="78" t="b">
        <f t="shared" si="94"/>
        <v>0</v>
      </c>
      <c r="CI26" s="77">
        <f t="shared" si="35"/>
        <v>0</v>
      </c>
      <c r="CJ26" s="78" t="b">
        <f t="shared" si="95"/>
        <v>0</v>
      </c>
      <c r="CK26" s="77">
        <f t="shared" si="37"/>
        <v>0</v>
      </c>
      <c r="CL26" s="78" t="b">
        <f t="shared" si="96"/>
        <v>0</v>
      </c>
      <c r="CM26" s="77">
        <f t="shared" si="39"/>
        <v>0</v>
      </c>
      <c r="CN26" s="78" t="b">
        <f t="shared" si="97"/>
        <v>0</v>
      </c>
      <c r="CO26" s="77">
        <f t="shared" si="41"/>
        <v>0</v>
      </c>
      <c r="CP26" s="78" t="b">
        <f t="shared" si="98"/>
        <v>0</v>
      </c>
      <c r="CQ26" s="77">
        <f t="shared" si="43"/>
        <v>0</v>
      </c>
      <c r="CR26" s="78" t="b">
        <f t="shared" si="99"/>
        <v>0</v>
      </c>
      <c r="CS26" s="77">
        <f t="shared" si="45"/>
        <v>0</v>
      </c>
      <c r="CT26" s="78" t="b">
        <f t="shared" si="100"/>
        <v>0</v>
      </c>
      <c r="CU26" s="77">
        <f t="shared" si="47"/>
        <v>0</v>
      </c>
      <c r="CV26" s="78" t="b">
        <f t="shared" si="101"/>
        <v>0</v>
      </c>
      <c r="CW26" s="77">
        <f t="shared" si="49"/>
        <v>0</v>
      </c>
      <c r="CX26" s="78" t="b">
        <f t="shared" si="102"/>
        <v>0</v>
      </c>
      <c r="CY26" s="77">
        <f t="shared" si="51"/>
        <v>0</v>
      </c>
      <c r="CZ26" s="78" t="b">
        <f t="shared" si="103"/>
        <v>0</v>
      </c>
      <c r="DA26" s="77">
        <f t="shared" si="53"/>
        <v>0</v>
      </c>
      <c r="DB26" s="78" t="b">
        <f t="shared" si="104"/>
        <v>0</v>
      </c>
      <c r="DC26" s="267"/>
      <c r="DD26" s="77">
        <f t="shared" si="55"/>
        <v>0</v>
      </c>
      <c r="DE26" s="78" t="b">
        <f t="shared" si="105"/>
        <v>0</v>
      </c>
      <c r="DF26" s="77">
        <f t="shared" si="57"/>
        <v>0</v>
      </c>
      <c r="DG26" s="78" t="b">
        <f t="shared" si="106"/>
        <v>0</v>
      </c>
      <c r="DH26" s="77">
        <f t="shared" si="59"/>
        <v>0</v>
      </c>
      <c r="DI26" s="78" t="b">
        <f t="shared" si="60"/>
        <v>0</v>
      </c>
      <c r="DJ26" s="77">
        <f t="shared" si="59"/>
        <v>0</v>
      </c>
      <c r="DK26" s="78" t="b">
        <f t="shared" si="107"/>
        <v>0</v>
      </c>
      <c r="DL26" s="77">
        <f t="shared" si="62"/>
        <v>0</v>
      </c>
      <c r="DM26" s="78" t="b">
        <f t="shared" si="108"/>
        <v>0</v>
      </c>
      <c r="DN26" s="268"/>
      <c r="DO26" s="77">
        <f t="shared" si="64"/>
        <v>0</v>
      </c>
      <c r="DP26" s="78" t="b">
        <f t="shared" si="109"/>
        <v>0</v>
      </c>
      <c r="DQ26" s="77">
        <f t="shared" si="66"/>
        <v>0</v>
      </c>
      <c r="DR26" s="78" t="b">
        <f t="shared" si="110"/>
        <v>0</v>
      </c>
      <c r="DS26" s="77">
        <f t="shared" si="68"/>
        <v>0</v>
      </c>
      <c r="DT26" s="78" t="b">
        <f t="shared" si="111"/>
        <v>0</v>
      </c>
      <c r="DU26" s="77">
        <f t="shared" si="70"/>
        <v>0</v>
      </c>
      <c r="DV26" s="78" t="b">
        <f t="shared" si="112"/>
        <v>0</v>
      </c>
      <c r="DW26" s="77">
        <f t="shared" si="72"/>
        <v>0</v>
      </c>
      <c r="DX26" s="78" t="b">
        <f t="shared" si="113"/>
        <v>0</v>
      </c>
    </row>
    <row r="27" spans="1:128" ht="15.6" customHeight="1">
      <c r="A27" s="65"/>
      <c r="B27" s="73">
        <f>'1. Plano anual atividades'!C29</f>
        <v>0</v>
      </c>
      <c r="C27" s="3"/>
      <c r="D27" s="78">
        <f>'1. Plano anual atividades'!D29</f>
        <v>0</v>
      </c>
      <c r="E27" s="78">
        <f>'1. Plano anual atividades'!I29</f>
        <v>0</v>
      </c>
      <c r="F27" s="78">
        <f>'1. Plano anual atividades'!J29</f>
        <v>0</v>
      </c>
      <c r="G27" s="78">
        <f>'1. Plano anual atividades'!K29</f>
        <v>0</v>
      </c>
      <c r="H27" s="78">
        <f>'1. Plano anual atividades'!L29</f>
        <v>0</v>
      </c>
      <c r="I27" s="78">
        <f>'1. Plano anual atividades'!M29</f>
        <v>0</v>
      </c>
      <c r="J27" s="78">
        <f>'1. Plano anual atividades'!N29</f>
        <v>0</v>
      </c>
      <c r="K27" s="78">
        <f>'1. Plano anual atividades'!O29</f>
        <v>0</v>
      </c>
      <c r="L27" s="78">
        <f>'1. Plano anual atividades'!P29</f>
        <v>0</v>
      </c>
      <c r="M27" s="78">
        <f>'1. Plano anual atividades'!Q29</f>
        <v>0</v>
      </c>
      <c r="N27" s="78">
        <f>'1. Plano anual atividades'!R29</f>
        <v>0</v>
      </c>
      <c r="O27" s="3"/>
      <c r="P27" s="3"/>
      <c r="Q27" s="78">
        <f t="shared" si="76"/>
        <v>0</v>
      </c>
      <c r="R27" s="3"/>
      <c r="S27" s="3"/>
      <c r="T27" s="78">
        <f t="shared" si="114"/>
        <v>0</v>
      </c>
      <c r="U27" s="78">
        <f t="shared" si="115"/>
        <v>0</v>
      </c>
      <c r="V27" s="3"/>
      <c r="W27" s="3"/>
      <c r="X27" s="78">
        <f t="shared" si="77"/>
        <v>0</v>
      </c>
      <c r="Y27" s="78">
        <f t="shared" si="78"/>
        <v>0</v>
      </c>
      <c r="Z27" s="3"/>
      <c r="AA27" s="3"/>
      <c r="AB27" s="79">
        <f>'1. Plano anual atividades'!E29</f>
        <v>0</v>
      </c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80"/>
      <c r="AZ27" s="14"/>
      <c r="BA27" s="14"/>
      <c r="BB27" s="3"/>
      <c r="BC27" s="77">
        <f t="shared" si="3"/>
        <v>0</v>
      </c>
      <c r="BD27" s="78" t="b">
        <f t="shared" si="79"/>
        <v>0</v>
      </c>
      <c r="BE27" s="77">
        <f t="shared" si="5"/>
        <v>0</v>
      </c>
      <c r="BF27" s="78" t="b">
        <f t="shared" si="80"/>
        <v>0</v>
      </c>
      <c r="BG27" s="77">
        <f t="shared" si="7"/>
        <v>0</v>
      </c>
      <c r="BH27" s="78" t="b">
        <f t="shared" si="81"/>
        <v>0</v>
      </c>
      <c r="BI27" s="77">
        <f t="shared" si="9"/>
        <v>0</v>
      </c>
      <c r="BJ27" s="78" t="b">
        <f t="shared" si="82"/>
        <v>0</v>
      </c>
      <c r="BK27" s="77">
        <f t="shared" si="11"/>
        <v>0</v>
      </c>
      <c r="BL27" s="78" t="b">
        <f t="shared" si="83"/>
        <v>0</v>
      </c>
      <c r="BM27" s="77">
        <f t="shared" si="13"/>
        <v>0</v>
      </c>
      <c r="BN27" s="78" t="b">
        <f t="shared" si="84"/>
        <v>0</v>
      </c>
      <c r="BO27" s="77">
        <f t="shared" si="15"/>
        <v>0</v>
      </c>
      <c r="BP27" s="78" t="b">
        <f t="shared" si="85"/>
        <v>0</v>
      </c>
      <c r="BQ27" s="77">
        <f t="shared" si="17"/>
        <v>0</v>
      </c>
      <c r="BR27" s="78" t="b">
        <f t="shared" si="86"/>
        <v>0</v>
      </c>
      <c r="BS27" s="77">
        <f t="shared" si="19"/>
        <v>0</v>
      </c>
      <c r="BT27" s="78" t="b">
        <f t="shared" si="87"/>
        <v>0</v>
      </c>
      <c r="BU27" s="77">
        <f t="shared" si="21"/>
        <v>0</v>
      </c>
      <c r="BV27" s="78" t="b">
        <f t="shared" si="88"/>
        <v>0</v>
      </c>
      <c r="BW27" s="77">
        <f t="shared" si="23"/>
        <v>0</v>
      </c>
      <c r="BX27" s="78" t="b">
        <f t="shared" si="89"/>
        <v>0</v>
      </c>
      <c r="BY27" s="77">
        <f t="shared" si="25"/>
        <v>0</v>
      </c>
      <c r="BZ27" s="78" t="b">
        <f t="shared" si="90"/>
        <v>0</v>
      </c>
      <c r="CA27" s="77">
        <f t="shared" si="27"/>
        <v>0</v>
      </c>
      <c r="CB27" s="78" t="b">
        <f t="shared" si="91"/>
        <v>0</v>
      </c>
      <c r="CC27" s="77">
        <f t="shared" si="29"/>
        <v>0</v>
      </c>
      <c r="CD27" s="78" t="b">
        <f t="shared" si="92"/>
        <v>0</v>
      </c>
      <c r="CE27" s="77">
        <f t="shared" si="31"/>
        <v>0</v>
      </c>
      <c r="CF27" s="78" t="b">
        <f t="shared" si="93"/>
        <v>0</v>
      </c>
      <c r="CG27" s="77">
        <f t="shared" si="33"/>
        <v>0</v>
      </c>
      <c r="CH27" s="78" t="b">
        <f t="shared" si="94"/>
        <v>0</v>
      </c>
      <c r="CI27" s="77">
        <f t="shared" si="35"/>
        <v>0</v>
      </c>
      <c r="CJ27" s="78" t="b">
        <f t="shared" si="95"/>
        <v>0</v>
      </c>
      <c r="CK27" s="77">
        <f t="shared" si="37"/>
        <v>0</v>
      </c>
      <c r="CL27" s="78" t="b">
        <f t="shared" si="96"/>
        <v>0</v>
      </c>
      <c r="CM27" s="77">
        <f t="shared" si="39"/>
        <v>0</v>
      </c>
      <c r="CN27" s="78" t="b">
        <f t="shared" si="97"/>
        <v>0</v>
      </c>
      <c r="CO27" s="77">
        <f t="shared" si="41"/>
        <v>0</v>
      </c>
      <c r="CP27" s="78" t="b">
        <f t="shared" si="98"/>
        <v>0</v>
      </c>
      <c r="CQ27" s="77">
        <f t="shared" si="43"/>
        <v>0</v>
      </c>
      <c r="CR27" s="78" t="b">
        <f t="shared" si="99"/>
        <v>0</v>
      </c>
      <c r="CS27" s="77">
        <f t="shared" si="45"/>
        <v>0</v>
      </c>
      <c r="CT27" s="78" t="b">
        <f t="shared" si="100"/>
        <v>0</v>
      </c>
      <c r="CU27" s="77">
        <f t="shared" si="47"/>
        <v>0</v>
      </c>
      <c r="CV27" s="78" t="b">
        <f t="shared" si="101"/>
        <v>0</v>
      </c>
      <c r="CW27" s="77">
        <f t="shared" si="49"/>
        <v>0</v>
      </c>
      <c r="CX27" s="78" t="b">
        <f t="shared" si="102"/>
        <v>0</v>
      </c>
      <c r="CY27" s="77">
        <f t="shared" si="51"/>
        <v>0</v>
      </c>
      <c r="CZ27" s="78" t="b">
        <f t="shared" si="103"/>
        <v>0</v>
      </c>
      <c r="DA27" s="77">
        <f t="shared" si="53"/>
        <v>0</v>
      </c>
      <c r="DB27" s="78" t="b">
        <f t="shared" si="104"/>
        <v>0</v>
      </c>
      <c r="DC27" s="267"/>
      <c r="DD27" s="77">
        <f t="shared" si="55"/>
        <v>0</v>
      </c>
      <c r="DE27" s="78" t="b">
        <f t="shared" si="105"/>
        <v>0</v>
      </c>
      <c r="DF27" s="77">
        <f t="shared" si="57"/>
        <v>0</v>
      </c>
      <c r="DG27" s="78" t="b">
        <f t="shared" si="106"/>
        <v>0</v>
      </c>
      <c r="DH27" s="77">
        <f t="shared" si="59"/>
        <v>0</v>
      </c>
      <c r="DI27" s="78" t="b">
        <f t="shared" si="60"/>
        <v>0</v>
      </c>
      <c r="DJ27" s="77">
        <f t="shared" si="59"/>
        <v>0</v>
      </c>
      <c r="DK27" s="78" t="b">
        <f t="shared" si="107"/>
        <v>0</v>
      </c>
      <c r="DL27" s="77">
        <f t="shared" si="62"/>
        <v>0</v>
      </c>
      <c r="DM27" s="78" t="b">
        <f t="shared" si="108"/>
        <v>0</v>
      </c>
      <c r="DN27" s="268"/>
      <c r="DO27" s="77">
        <f t="shared" si="64"/>
        <v>0</v>
      </c>
      <c r="DP27" s="78" t="b">
        <f t="shared" si="109"/>
        <v>0</v>
      </c>
      <c r="DQ27" s="77">
        <f t="shared" si="66"/>
        <v>0</v>
      </c>
      <c r="DR27" s="78" t="b">
        <f t="shared" si="110"/>
        <v>0</v>
      </c>
      <c r="DS27" s="77">
        <f t="shared" si="68"/>
        <v>0</v>
      </c>
      <c r="DT27" s="78" t="b">
        <f t="shared" si="111"/>
        <v>0</v>
      </c>
      <c r="DU27" s="77">
        <f t="shared" si="70"/>
        <v>0</v>
      </c>
      <c r="DV27" s="78" t="b">
        <f t="shared" si="112"/>
        <v>0</v>
      </c>
      <c r="DW27" s="77">
        <f t="shared" si="72"/>
        <v>0</v>
      </c>
      <c r="DX27" s="78" t="b">
        <f t="shared" si="113"/>
        <v>0</v>
      </c>
    </row>
    <row r="28" spans="1:128" ht="15.6" customHeight="1">
      <c r="A28" s="65"/>
      <c r="B28" s="73">
        <f>'1. Plano anual atividades'!C30</f>
        <v>0</v>
      </c>
      <c r="C28" s="3"/>
      <c r="D28" s="78">
        <f>'1. Plano anual atividades'!D40</f>
        <v>0</v>
      </c>
      <c r="E28" s="78">
        <f>'1. Plano anual atividades'!I40</f>
        <v>0</v>
      </c>
      <c r="F28" s="78">
        <f>'1. Plano anual atividades'!J40</f>
        <v>0</v>
      </c>
      <c r="G28" s="78">
        <f>'1. Plano anual atividades'!K40</f>
        <v>0</v>
      </c>
      <c r="H28" s="78">
        <f>'1. Plano anual atividades'!L40</f>
        <v>0</v>
      </c>
      <c r="I28" s="78">
        <f>'1. Plano anual atividades'!M40</f>
        <v>0</v>
      </c>
      <c r="J28" s="78">
        <f>'1. Plano anual atividades'!N40</f>
        <v>0</v>
      </c>
      <c r="K28" s="78">
        <f>'1. Plano anual atividades'!O40</f>
        <v>0</v>
      </c>
      <c r="L28" s="78">
        <f>'1. Plano anual atividades'!P40</f>
        <v>0</v>
      </c>
      <c r="M28" s="78">
        <f>'1. Plano anual atividades'!Q40</f>
        <v>0</v>
      </c>
      <c r="N28" s="78">
        <f>'1. Plano anual atividades'!R40</f>
        <v>0</v>
      </c>
      <c r="O28" s="3"/>
      <c r="P28" s="3"/>
      <c r="Q28" s="78">
        <f t="shared" si="76"/>
        <v>0</v>
      </c>
      <c r="R28" s="3"/>
      <c r="S28" s="3"/>
      <c r="T28" s="78">
        <f t="shared" si="114"/>
        <v>0</v>
      </c>
      <c r="U28" s="78">
        <f t="shared" si="115"/>
        <v>0</v>
      </c>
      <c r="V28" s="3"/>
      <c r="W28" s="3"/>
      <c r="X28" s="78">
        <f t="shared" si="77"/>
        <v>0</v>
      </c>
      <c r="Y28" s="78">
        <f t="shared" si="78"/>
        <v>0</v>
      </c>
      <c r="Z28" s="3"/>
      <c r="AA28" s="3"/>
      <c r="AB28" s="79">
        <f>'1. Plano anual atividades'!E40</f>
        <v>0</v>
      </c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80"/>
      <c r="AZ28" s="14"/>
      <c r="BA28" s="14"/>
      <c r="BB28" s="3"/>
      <c r="BC28" s="77">
        <f t="shared" si="3"/>
        <v>0</v>
      </c>
      <c r="BD28" s="78" t="b">
        <f t="shared" si="79"/>
        <v>0</v>
      </c>
      <c r="BE28" s="77">
        <f t="shared" si="5"/>
        <v>0</v>
      </c>
      <c r="BF28" s="78" t="b">
        <f t="shared" si="80"/>
        <v>0</v>
      </c>
      <c r="BG28" s="77">
        <f t="shared" si="7"/>
        <v>0</v>
      </c>
      <c r="BH28" s="78" t="b">
        <f t="shared" si="81"/>
        <v>0</v>
      </c>
      <c r="BI28" s="77">
        <f t="shared" si="9"/>
        <v>0</v>
      </c>
      <c r="BJ28" s="78" t="b">
        <f t="shared" si="82"/>
        <v>0</v>
      </c>
      <c r="BK28" s="77">
        <f t="shared" si="11"/>
        <v>0</v>
      </c>
      <c r="BL28" s="78" t="b">
        <f t="shared" si="83"/>
        <v>0</v>
      </c>
      <c r="BM28" s="77">
        <f t="shared" si="13"/>
        <v>0</v>
      </c>
      <c r="BN28" s="78" t="b">
        <f t="shared" si="84"/>
        <v>0</v>
      </c>
      <c r="BO28" s="77">
        <f t="shared" si="15"/>
        <v>0</v>
      </c>
      <c r="BP28" s="78" t="b">
        <f t="shared" si="85"/>
        <v>0</v>
      </c>
      <c r="BQ28" s="77">
        <f t="shared" si="17"/>
        <v>0</v>
      </c>
      <c r="BR28" s="78" t="b">
        <f t="shared" si="86"/>
        <v>0</v>
      </c>
      <c r="BS28" s="77">
        <f t="shared" si="19"/>
        <v>0</v>
      </c>
      <c r="BT28" s="78" t="b">
        <f t="shared" si="87"/>
        <v>0</v>
      </c>
      <c r="BU28" s="77">
        <f t="shared" si="21"/>
        <v>0</v>
      </c>
      <c r="BV28" s="78" t="b">
        <f t="shared" si="88"/>
        <v>0</v>
      </c>
      <c r="BW28" s="77">
        <f t="shared" si="23"/>
        <v>0</v>
      </c>
      <c r="BX28" s="78" t="b">
        <f t="shared" si="89"/>
        <v>0</v>
      </c>
      <c r="BY28" s="77">
        <f t="shared" si="25"/>
        <v>0</v>
      </c>
      <c r="BZ28" s="78" t="b">
        <f t="shared" si="90"/>
        <v>0</v>
      </c>
      <c r="CA28" s="77">
        <f t="shared" si="27"/>
        <v>0</v>
      </c>
      <c r="CB28" s="78" t="b">
        <f t="shared" si="91"/>
        <v>0</v>
      </c>
      <c r="CC28" s="77">
        <f t="shared" si="29"/>
        <v>0</v>
      </c>
      <c r="CD28" s="78" t="b">
        <f t="shared" si="92"/>
        <v>0</v>
      </c>
      <c r="CE28" s="77">
        <f t="shared" si="31"/>
        <v>0</v>
      </c>
      <c r="CF28" s="78" t="b">
        <f t="shared" si="93"/>
        <v>0</v>
      </c>
      <c r="CG28" s="77">
        <f t="shared" si="33"/>
        <v>0</v>
      </c>
      <c r="CH28" s="78" t="b">
        <f t="shared" si="94"/>
        <v>0</v>
      </c>
      <c r="CI28" s="77">
        <f t="shared" si="35"/>
        <v>0</v>
      </c>
      <c r="CJ28" s="78" t="b">
        <f t="shared" si="95"/>
        <v>0</v>
      </c>
      <c r="CK28" s="77">
        <f t="shared" si="37"/>
        <v>0</v>
      </c>
      <c r="CL28" s="78" t="b">
        <f t="shared" si="96"/>
        <v>0</v>
      </c>
      <c r="CM28" s="77">
        <f t="shared" si="39"/>
        <v>0</v>
      </c>
      <c r="CN28" s="78" t="b">
        <f t="shared" si="97"/>
        <v>0</v>
      </c>
      <c r="CO28" s="77">
        <f t="shared" si="41"/>
        <v>0</v>
      </c>
      <c r="CP28" s="78" t="b">
        <f t="shared" si="98"/>
        <v>0</v>
      </c>
      <c r="CQ28" s="77">
        <f t="shared" si="43"/>
        <v>0</v>
      </c>
      <c r="CR28" s="78" t="b">
        <f t="shared" si="99"/>
        <v>0</v>
      </c>
      <c r="CS28" s="77">
        <f t="shared" si="45"/>
        <v>0</v>
      </c>
      <c r="CT28" s="78" t="b">
        <f t="shared" si="100"/>
        <v>0</v>
      </c>
      <c r="CU28" s="77">
        <f t="shared" si="47"/>
        <v>0</v>
      </c>
      <c r="CV28" s="78" t="b">
        <f t="shared" si="101"/>
        <v>0</v>
      </c>
      <c r="CW28" s="77">
        <f t="shared" si="49"/>
        <v>0</v>
      </c>
      <c r="CX28" s="78" t="b">
        <f t="shared" si="102"/>
        <v>0</v>
      </c>
      <c r="CY28" s="77">
        <f t="shared" si="51"/>
        <v>0</v>
      </c>
      <c r="CZ28" s="78" t="b">
        <f t="shared" si="103"/>
        <v>0</v>
      </c>
      <c r="DA28" s="77">
        <f t="shared" si="53"/>
        <v>0</v>
      </c>
      <c r="DB28" s="78" t="b">
        <f t="shared" si="104"/>
        <v>0</v>
      </c>
      <c r="DC28" s="267"/>
      <c r="DD28" s="77">
        <f t="shared" si="55"/>
        <v>0</v>
      </c>
      <c r="DE28" s="78" t="b">
        <f t="shared" si="105"/>
        <v>0</v>
      </c>
      <c r="DF28" s="77">
        <f t="shared" si="57"/>
        <v>0</v>
      </c>
      <c r="DG28" s="78" t="b">
        <f t="shared" si="106"/>
        <v>0</v>
      </c>
      <c r="DH28" s="77">
        <f t="shared" si="59"/>
        <v>0</v>
      </c>
      <c r="DI28" s="78" t="b">
        <f t="shared" si="60"/>
        <v>0</v>
      </c>
      <c r="DJ28" s="77">
        <f t="shared" si="59"/>
        <v>0</v>
      </c>
      <c r="DK28" s="78" t="b">
        <f t="shared" si="107"/>
        <v>0</v>
      </c>
      <c r="DL28" s="77">
        <f t="shared" si="62"/>
        <v>0</v>
      </c>
      <c r="DM28" s="78" t="b">
        <f t="shared" si="108"/>
        <v>0</v>
      </c>
      <c r="DN28" s="268"/>
      <c r="DO28" s="77">
        <f t="shared" si="64"/>
        <v>0</v>
      </c>
      <c r="DP28" s="78" t="b">
        <f t="shared" si="109"/>
        <v>0</v>
      </c>
      <c r="DQ28" s="77">
        <f t="shared" si="66"/>
        <v>0</v>
      </c>
      <c r="DR28" s="78" t="b">
        <f t="shared" si="110"/>
        <v>0</v>
      </c>
      <c r="DS28" s="77">
        <f t="shared" si="68"/>
        <v>0</v>
      </c>
      <c r="DT28" s="78" t="b">
        <f t="shared" si="111"/>
        <v>0</v>
      </c>
      <c r="DU28" s="77">
        <f t="shared" si="70"/>
        <v>0</v>
      </c>
      <c r="DV28" s="78" t="b">
        <f t="shared" si="112"/>
        <v>0</v>
      </c>
      <c r="DW28" s="77">
        <f t="shared" si="72"/>
        <v>0</v>
      </c>
      <c r="DX28" s="78" t="b">
        <f t="shared" si="113"/>
        <v>0</v>
      </c>
    </row>
    <row r="29" spans="1:128" ht="15.6" customHeight="1">
      <c r="A29" s="65"/>
      <c r="B29" s="73">
        <f>'1. Plano anual atividades'!C31</f>
        <v>0</v>
      </c>
      <c r="C29" s="3"/>
      <c r="D29" s="78">
        <f>'1. Plano anual atividades'!D31</f>
        <v>0</v>
      </c>
      <c r="E29" s="78">
        <f>'1. Plano anual atividades'!I31</f>
        <v>0</v>
      </c>
      <c r="F29" s="78">
        <f>'1. Plano anual atividades'!J31</f>
        <v>0</v>
      </c>
      <c r="G29" s="78">
        <f>'1. Plano anual atividades'!K31</f>
        <v>0</v>
      </c>
      <c r="H29" s="78">
        <f>'1. Plano anual atividades'!L31</f>
        <v>0</v>
      </c>
      <c r="I29" s="78">
        <f>'1. Plano anual atividades'!M31</f>
        <v>0</v>
      </c>
      <c r="J29" s="78">
        <f>'1. Plano anual atividades'!N31</f>
        <v>0</v>
      </c>
      <c r="K29" s="78">
        <f>'1. Plano anual atividades'!O31</f>
        <v>0</v>
      </c>
      <c r="L29" s="78">
        <f>'1. Plano anual atividades'!P31</f>
        <v>0</v>
      </c>
      <c r="M29" s="78">
        <f>'1. Plano anual atividades'!Q31</f>
        <v>0</v>
      </c>
      <c r="N29" s="78">
        <f>'1. Plano anual atividades'!R31</f>
        <v>0</v>
      </c>
      <c r="O29" s="3"/>
      <c r="P29" s="3"/>
      <c r="Q29" s="78">
        <f t="shared" si="1"/>
        <v>0</v>
      </c>
      <c r="R29" s="3"/>
      <c r="S29" s="3"/>
      <c r="T29" s="78">
        <f t="shared" si="74"/>
        <v>0</v>
      </c>
      <c r="U29" s="78">
        <f t="shared" si="75"/>
        <v>0</v>
      </c>
      <c r="V29" s="3"/>
      <c r="W29" s="3"/>
      <c r="X29" s="78">
        <f t="shared" si="0"/>
        <v>0</v>
      </c>
      <c r="Y29" s="78">
        <f t="shared" si="2"/>
        <v>0</v>
      </c>
      <c r="Z29" s="3"/>
      <c r="AA29" s="3"/>
      <c r="AB29" s="79">
        <f>'1. Plano anual atividades'!E31</f>
        <v>0</v>
      </c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80"/>
      <c r="AZ29" s="14"/>
      <c r="BA29" s="14"/>
      <c r="BB29" s="3"/>
      <c r="BC29" s="77">
        <f t="shared" si="3"/>
        <v>0</v>
      </c>
      <c r="BD29" s="78" t="b">
        <f t="shared" si="4"/>
        <v>0</v>
      </c>
      <c r="BE29" s="77">
        <f t="shared" si="5"/>
        <v>0</v>
      </c>
      <c r="BF29" s="78" t="b">
        <f t="shared" si="6"/>
        <v>0</v>
      </c>
      <c r="BG29" s="77">
        <f t="shared" si="7"/>
        <v>0</v>
      </c>
      <c r="BH29" s="78" t="b">
        <f t="shared" si="8"/>
        <v>0</v>
      </c>
      <c r="BI29" s="77">
        <f t="shared" si="9"/>
        <v>0</v>
      </c>
      <c r="BJ29" s="78" t="b">
        <f t="shared" si="10"/>
        <v>0</v>
      </c>
      <c r="BK29" s="77">
        <f t="shared" si="11"/>
        <v>0</v>
      </c>
      <c r="BL29" s="78" t="b">
        <f t="shared" si="12"/>
        <v>0</v>
      </c>
      <c r="BM29" s="77">
        <f t="shared" si="13"/>
        <v>0</v>
      </c>
      <c r="BN29" s="78" t="b">
        <f t="shared" si="14"/>
        <v>0</v>
      </c>
      <c r="BO29" s="77">
        <f t="shared" si="15"/>
        <v>0</v>
      </c>
      <c r="BP29" s="78" t="b">
        <f t="shared" si="16"/>
        <v>0</v>
      </c>
      <c r="BQ29" s="77">
        <f t="shared" si="17"/>
        <v>0</v>
      </c>
      <c r="BR29" s="78" t="b">
        <f t="shared" si="18"/>
        <v>0</v>
      </c>
      <c r="BS29" s="77">
        <f t="shared" si="19"/>
        <v>0</v>
      </c>
      <c r="BT29" s="78" t="b">
        <f t="shared" si="20"/>
        <v>0</v>
      </c>
      <c r="BU29" s="77">
        <f t="shared" si="21"/>
        <v>0</v>
      </c>
      <c r="BV29" s="78" t="b">
        <f t="shared" si="22"/>
        <v>0</v>
      </c>
      <c r="BW29" s="77">
        <f t="shared" si="23"/>
        <v>0</v>
      </c>
      <c r="BX29" s="78" t="b">
        <f t="shared" si="24"/>
        <v>0</v>
      </c>
      <c r="BY29" s="77">
        <f t="shared" si="25"/>
        <v>0</v>
      </c>
      <c r="BZ29" s="78" t="b">
        <f t="shared" si="26"/>
        <v>0</v>
      </c>
      <c r="CA29" s="77">
        <f t="shared" si="27"/>
        <v>0</v>
      </c>
      <c r="CB29" s="78" t="b">
        <f t="shared" si="28"/>
        <v>0</v>
      </c>
      <c r="CC29" s="77">
        <f t="shared" si="29"/>
        <v>0</v>
      </c>
      <c r="CD29" s="78" t="b">
        <f t="shared" si="30"/>
        <v>0</v>
      </c>
      <c r="CE29" s="77">
        <f t="shared" si="31"/>
        <v>0</v>
      </c>
      <c r="CF29" s="78" t="b">
        <f t="shared" si="32"/>
        <v>0</v>
      </c>
      <c r="CG29" s="77">
        <f t="shared" si="33"/>
        <v>0</v>
      </c>
      <c r="CH29" s="78" t="b">
        <f t="shared" si="34"/>
        <v>0</v>
      </c>
      <c r="CI29" s="77">
        <f t="shared" si="35"/>
        <v>0</v>
      </c>
      <c r="CJ29" s="78" t="b">
        <f t="shared" si="36"/>
        <v>0</v>
      </c>
      <c r="CK29" s="77">
        <f t="shared" si="37"/>
        <v>0</v>
      </c>
      <c r="CL29" s="78" t="b">
        <f t="shared" si="38"/>
        <v>0</v>
      </c>
      <c r="CM29" s="77">
        <f t="shared" si="39"/>
        <v>0</v>
      </c>
      <c r="CN29" s="78" t="b">
        <f t="shared" si="40"/>
        <v>0</v>
      </c>
      <c r="CO29" s="77">
        <f t="shared" si="41"/>
        <v>0</v>
      </c>
      <c r="CP29" s="78" t="b">
        <f t="shared" si="42"/>
        <v>0</v>
      </c>
      <c r="CQ29" s="77">
        <f t="shared" si="43"/>
        <v>0</v>
      </c>
      <c r="CR29" s="78" t="b">
        <f t="shared" si="44"/>
        <v>0</v>
      </c>
      <c r="CS29" s="77">
        <f t="shared" si="45"/>
        <v>0</v>
      </c>
      <c r="CT29" s="78" t="b">
        <f t="shared" si="46"/>
        <v>0</v>
      </c>
      <c r="CU29" s="77">
        <f t="shared" si="47"/>
        <v>0</v>
      </c>
      <c r="CV29" s="78" t="b">
        <f t="shared" si="48"/>
        <v>0</v>
      </c>
      <c r="CW29" s="77">
        <f t="shared" si="49"/>
        <v>0</v>
      </c>
      <c r="CX29" s="78" t="b">
        <f t="shared" si="50"/>
        <v>0</v>
      </c>
      <c r="CY29" s="77">
        <f t="shared" si="51"/>
        <v>0</v>
      </c>
      <c r="CZ29" s="78" t="b">
        <f t="shared" si="52"/>
        <v>0</v>
      </c>
      <c r="DA29" s="77">
        <f t="shared" si="53"/>
        <v>0</v>
      </c>
      <c r="DB29" s="78" t="b">
        <f t="shared" si="54"/>
        <v>0</v>
      </c>
      <c r="DC29" s="267"/>
      <c r="DD29" s="77">
        <f t="shared" si="55"/>
        <v>0</v>
      </c>
      <c r="DE29" s="78" t="b">
        <f t="shared" si="56"/>
        <v>0</v>
      </c>
      <c r="DF29" s="77">
        <f t="shared" si="57"/>
        <v>0</v>
      </c>
      <c r="DG29" s="78" t="b">
        <f t="shared" si="58"/>
        <v>0</v>
      </c>
      <c r="DH29" s="77">
        <f t="shared" si="59"/>
        <v>0</v>
      </c>
      <c r="DI29" s="78" t="b">
        <f t="shared" si="60"/>
        <v>0</v>
      </c>
      <c r="DJ29" s="77">
        <f t="shared" si="59"/>
        <v>0</v>
      </c>
      <c r="DK29" s="78" t="b">
        <f t="shared" si="61"/>
        <v>0</v>
      </c>
      <c r="DL29" s="77">
        <f t="shared" si="62"/>
        <v>0</v>
      </c>
      <c r="DM29" s="78" t="b">
        <f t="shared" si="63"/>
        <v>0</v>
      </c>
      <c r="DN29" s="268"/>
      <c r="DO29" s="77">
        <f t="shared" si="64"/>
        <v>0</v>
      </c>
      <c r="DP29" s="78" t="b">
        <f t="shared" si="65"/>
        <v>0</v>
      </c>
      <c r="DQ29" s="77">
        <f t="shared" si="66"/>
        <v>0</v>
      </c>
      <c r="DR29" s="78" t="b">
        <f t="shared" si="67"/>
        <v>0</v>
      </c>
      <c r="DS29" s="77">
        <f t="shared" si="68"/>
        <v>0</v>
      </c>
      <c r="DT29" s="78" t="b">
        <f t="shared" si="69"/>
        <v>0</v>
      </c>
      <c r="DU29" s="77">
        <f t="shared" si="70"/>
        <v>0</v>
      </c>
      <c r="DV29" s="78" t="b">
        <f t="shared" si="71"/>
        <v>0</v>
      </c>
      <c r="DW29" s="77">
        <f t="shared" si="72"/>
        <v>0</v>
      </c>
      <c r="DX29" s="78" t="b">
        <f t="shared" si="73"/>
        <v>0</v>
      </c>
    </row>
    <row r="30" spans="1:128" ht="15.6" customHeight="1">
      <c r="A30" s="65"/>
      <c r="B30" s="73">
        <f>'1. Plano anual atividades'!C32</f>
        <v>0</v>
      </c>
      <c r="C30" s="3"/>
      <c r="D30" s="78">
        <f>'1. Plano anual atividades'!D32</f>
        <v>0</v>
      </c>
      <c r="E30" s="78">
        <f>'1. Plano anual atividades'!I32</f>
        <v>0</v>
      </c>
      <c r="F30" s="78">
        <f>'1. Plano anual atividades'!J32</f>
        <v>0</v>
      </c>
      <c r="G30" s="78">
        <f>'1. Plano anual atividades'!K32</f>
        <v>0</v>
      </c>
      <c r="H30" s="78">
        <f>'1. Plano anual atividades'!L32</f>
        <v>0</v>
      </c>
      <c r="I30" s="78">
        <f>'1. Plano anual atividades'!M32</f>
        <v>0</v>
      </c>
      <c r="J30" s="78">
        <f>'1. Plano anual atividades'!N32</f>
        <v>0</v>
      </c>
      <c r="K30" s="78">
        <f>'1. Plano anual atividades'!O32</f>
        <v>0</v>
      </c>
      <c r="L30" s="78">
        <f>'1. Plano anual atividades'!P32</f>
        <v>0</v>
      </c>
      <c r="M30" s="78">
        <f>'1. Plano anual atividades'!Q32</f>
        <v>0</v>
      </c>
      <c r="N30" s="78">
        <f>'1. Plano anual atividades'!R32</f>
        <v>0</v>
      </c>
      <c r="O30" s="3"/>
      <c r="P30" s="3"/>
      <c r="Q30" s="78">
        <f t="shared" si="1"/>
        <v>0</v>
      </c>
      <c r="R30" s="3"/>
      <c r="S30" s="3"/>
      <c r="T30" s="78">
        <f>P30*R30</f>
        <v>0</v>
      </c>
      <c r="U30" s="78">
        <f>P30*S30</f>
        <v>0</v>
      </c>
      <c r="V30" s="3"/>
      <c r="W30" s="3"/>
      <c r="X30" s="78">
        <f t="shared" si="0"/>
        <v>0</v>
      </c>
      <c r="Y30" s="78">
        <f t="shared" si="2"/>
        <v>0</v>
      </c>
      <c r="Z30" s="3"/>
      <c r="AA30" s="3"/>
      <c r="AB30" s="79">
        <f>'1. Plano anual atividades'!E32</f>
        <v>0</v>
      </c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80"/>
      <c r="AZ30" s="14"/>
      <c r="BA30" s="14"/>
      <c r="BB30" s="3"/>
      <c r="BC30" s="77">
        <f t="shared" si="3"/>
        <v>0</v>
      </c>
      <c r="BD30" s="78" t="b">
        <f t="shared" si="4"/>
        <v>0</v>
      </c>
      <c r="BE30" s="77">
        <f t="shared" si="5"/>
        <v>0</v>
      </c>
      <c r="BF30" s="78" t="b">
        <f t="shared" si="6"/>
        <v>0</v>
      </c>
      <c r="BG30" s="77">
        <f t="shared" si="7"/>
        <v>0</v>
      </c>
      <c r="BH30" s="78" t="b">
        <f t="shared" si="8"/>
        <v>0</v>
      </c>
      <c r="BI30" s="77">
        <f t="shared" si="9"/>
        <v>0</v>
      </c>
      <c r="BJ30" s="78" t="b">
        <f t="shared" si="10"/>
        <v>0</v>
      </c>
      <c r="BK30" s="77">
        <f t="shared" si="11"/>
        <v>0</v>
      </c>
      <c r="BL30" s="78" t="b">
        <f t="shared" si="12"/>
        <v>0</v>
      </c>
      <c r="BM30" s="77">
        <f t="shared" si="13"/>
        <v>0</v>
      </c>
      <c r="BN30" s="78" t="b">
        <f t="shared" si="14"/>
        <v>0</v>
      </c>
      <c r="BO30" s="77">
        <f t="shared" si="15"/>
        <v>0</v>
      </c>
      <c r="BP30" s="78" t="b">
        <f t="shared" si="16"/>
        <v>0</v>
      </c>
      <c r="BQ30" s="77">
        <f t="shared" si="17"/>
        <v>0</v>
      </c>
      <c r="BR30" s="78" t="b">
        <f t="shared" si="18"/>
        <v>0</v>
      </c>
      <c r="BS30" s="77">
        <f t="shared" si="19"/>
        <v>0</v>
      </c>
      <c r="BT30" s="78" t="b">
        <f t="shared" si="20"/>
        <v>0</v>
      </c>
      <c r="BU30" s="77">
        <f t="shared" si="21"/>
        <v>0</v>
      </c>
      <c r="BV30" s="78" t="b">
        <f t="shared" si="22"/>
        <v>0</v>
      </c>
      <c r="BW30" s="77">
        <f t="shared" si="23"/>
        <v>0</v>
      </c>
      <c r="BX30" s="78" t="b">
        <f t="shared" si="24"/>
        <v>0</v>
      </c>
      <c r="BY30" s="77">
        <f t="shared" si="25"/>
        <v>0</v>
      </c>
      <c r="BZ30" s="78" t="b">
        <f t="shared" si="26"/>
        <v>0</v>
      </c>
      <c r="CA30" s="77">
        <f t="shared" si="27"/>
        <v>0</v>
      </c>
      <c r="CB30" s="78" t="b">
        <f t="shared" si="28"/>
        <v>0</v>
      </c>
      <c r="CC30" s="77">
        <f t="shared" si="29"/>
        <v>0</v>
      </c>
      <c r="CD30" s="78" t="b">
        <f t="shared" si="30"/>
        <v>0</v>
      </c>
      <c r="CE30" s="77">
        <f t="shared" si="31"/>
        <v>0</v>
      </c>
      <c r="CF30" s="78" t="b">
        <f t="shared" si="32"/>
        <v>0</v>
      </c>
      <c r="CG30" s="77">
        <f t="shared" si="33"/>
        <v>0</v>
      </c>
      <c r="CH30" s="78" t="b">
        <f t="shared" si="34"/>
        <v>0</v>
      </c>
      <c r="CI30" s="77">
        <f t="shared" si="35"/>
        <v>0</v>
      </c>
      <c r="CJ30" s="78" t="b">
        <f t="shared" si="36"/>
        <v>0</v>
      </c>
      <c r="CK30" s="77">
        <f t="shared" si="37"/>
        <v>0</v>
      </c>
      <c r="CL30" s="78" t="b">
        <f t="shared" si="38"/>
        <v>0</v>
      </c>
      <c r="CM30" s="77">
        <f t="shared" si="39"/>
        <v>0</v>
      </c>
      <c r="CN30" s="78" t="b">
        <f t="shared" si="40"/>
        <v>0</v>
      </c>
      <c r="CO30" s="77">
        <f t="shared" si="41"/>
        <v>0</v>
      </c>
      <c r="CP30" s="78" t="b">
        <f t="shared" si="42"/>
        <v>0</v>
      </c>
      <c r="CQ30" s="77">
        <f t="shared" si="43"/>
        <v>0</v>
      </c>
      <c r="CR30" s="78" t="b">
        <f t="shared" si="44"/>
        <v>0</v>
      </c>
      <c r="CS30" s="77">
        <f t="shared" si="45"/>
        <v>0</v>
      </c>
      <c r="CT30" s="78" t="b">
        <f t="shared" si="46"/>
        <v>0</v>
      </c>
      <c r="CU30" s="77">
        <f t="shared" si="47"/>
        <v>0</v>
      </c>
      <c r="CV30" s="78" t="b">
        <f t="shared" si="48"/>
        <v>0</v>
      </c>
      <c r="CW30" s="77">
        <f t="shared" si="49"/>
        <v>0</v>
      </c>
      <c r="CX30" s="78" t="b">
        <f t="shared" si="50"/>
        <v>0</v>
      </c>
      <c r="CY30" s="77">
        <f t="shared" si="51"/>
        <v>0</v>
      </c>
      <c r="CZ30" s="78" t="b">
        <f t="shared" si="52"/>
        <v>0</v>
      </c>
      <c r="DA30" s="77">
        <f t="shared" si="53"/>
        <v>0</v>
      </c>
      <c r="DB30" s="78" t="b">
        <f t="shared" si="54"/>
        <v>0</v>
      </c>
      <c r="DC30" s="267"/>
      <c r="DD30" s="77">
        <f t="shared" si="55"/>
        <v>0</v>
      </c>
      <c r="DE30" s="78" t="b">
        <f t="shared" si="56"/>
        <v>0</v>
      </c>
      <c r="DF30" s="77">
        <f t="shared" si="57"/>
        <v>0</v>
      </c>
      <c r="DG30" s="78" t="b">
        <f t="shared" si="58"/>
        <v>0</v>
      </c>
      <c r="DH30" s="77">
        <f t="shared" si="59"/>
        <v>0</v>
      </c>
      <c r="DI30" s="78" t="b">
        <f t="shared" si="60"/>
        <v>0</v>
      </c>
      <c r="DJ30" s="77">
        <f t="shared" si="59"/>
        <v>0</v>
      </c>
      <c r="DK30" s="78" t="b">
        <f t="shared" si="61"/>
        <v>0</v>
      </c>
      <c r="DL30" s="77">
        <f t="shared" si="62"/>
        <v>0</v>
      </c>
      <c r="DM30" s="78" t="b">
        <f t="shared" si="63"/>
        <v>0</v>
      </c>
      <c r="DN30" s="268"/>
      <c r="DO30" s="77">
        <f t="shared" si="64"/>
        <v>0</v>
      </c>
      <c r="DP30" s="78" t="b">
        <f t="shared" si="65"/>
        <v>0</v>
      </c>
      <c r="DQ30" s="77">
        <f t="shared" si="66"/>
        <v>0</v>
      </c>
      <c r="DR30" s="78" t="b">
        <f t="shared" si="67"/>
        <v>0</v>
      </c>
      <c r="DS30" s="77">
        <f t="shared" si="68"/>
        <v>0</v>
      </c>
      <c r="DT30" s="78" t="b">
        <f t="shared" si="69"/>
        <v>0</v>
      </c>
      <c r="DU30" s="77">
        <f t="shared" si="70"/>
        <v>0</v>
      </c>
      <c r="DV30" s="78" t="b">
        <f t="shared" si="71"/>
        <v>0</v>
      </c>
      <c r="DW30" s="77">
        <f t="shared" si="72"/>
        <v>0</v>
      </c>
      <c r="DX30" s="78" t="b">
        <f t="shared" si="73"/>
        <v>0</v>
      </c>
    </row>
    <row r="31" spans="1:128" ht="15.6" customHeight="1">
      <c r="A31" s="65"/>
      <c r="B31" s="73">
        <f>'1. Plano anual atividades'!C33</f>
        <v>0</v>
      </c>
      <c r="C31" s="3"/>
      <c r="D31" s="78">
        <f>'1. Plano anual atividades'!D33</f>
        <v>0</v>
      </c>
      <c r="E31" s="78">
        <f>'1. Plano anual atividades'!I33</f>
        <v>0</v>
      </c>
      <c r="F31" s="78">
        <f>'1. Plano anual atividades'!J33</f>
        <v>0</v>
      </c>
      <c r="G31" s="78">
        <f>'1. Plano anual atividades'!K33</f>
        <v>0</v>
      </c>
      <c r="H31" s="78">
        <f>'1. Plano anual atividades'!L33</f>
        <v>0</v>
      </c>
      <c r="I31" s="78">
        <f>'1. Plano anual atividades'!M33</f>
        <v>0</v>
      </c>
      <c r="J31" s="78">
        <f>'1. Plano anual atividades'!N33</f>
        <v>0</v>
      </c>
      <c r="K31" s="78">
        <f>'1. Plano anual atividades'!O33</f>
        <v>0</v>
      </c>
      <c r="L31" s="78">
        <f>'1. Plano anual atividades'!P33</f>
        <v>0</v>
      </c>
      <c r="M31" s="78">
        <f>'1. Plano anual atividades'!Q33</f>
        <v>0</v>
      </c>
      <c r="N31" s="78">
        <f>'1. Plano anual atividades'!R33</f>
        <v>0</v>
      </c>
      <c r="O31" s="3"/>
      <c r="P31" s="3"/>
      <c r="Q31" s="78">
        <f t="shared" si="1"/>
        <v>0</v>
      </c>
      <c r="R31" s="3"/>
      <c r="S31" s="3"/>
      <c r="T31" s="78">
        <f t="shared" ref="T31:T37" si="116">P31*R31</f>
        <v>0</v>
      </c>
      <c r="U31" s="78">
        <f t="shared" ref="U31:U37" si="117">P31*S31</f>
        <v>0</v>
      </c>
      <c r="V31" s="3"/>
      <c r="W31" s="3"/>
      <c r="X31" s="78">
        <f t="shared" si="0"/>
        <v>0</v>
      </c>
      <c r="Y31" s="78">
        <f t="shared" si="2"/>
        <v>0</v>
      </c>
      <c r="Z31" s="3"/>
      <c r="AA31" s="3"/>
      <c r="AB31" s="79">
        <f>'1. Plano anual atividades'!E33</f>
        <v>0</v>
      </c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80"/>
      <c r="AZ31" s="14"/>
      <c r="BA31" s="14"/>
      <c r="BB31" s="3"/>
      <c r="BC31" s="77">
        <f t="shared" si="3"/>
        <v>0</v>
      </c>
      <c r="BD31" s="78" t="b">
        <f t="shared" si="4"/>
        <v>0</v>
      </c>
      <c r="BE31" s="77">
        <f t="shared" si="5"/>
        <v>0</v>
      </c>
      <c r="BF31" s="78" t="b">
        <f t="shared" si="6"/>
        <v>0</v>
      </c>
      <c r="BG31" s="77">
        <f t="shared" si="7"/>
        <v>0</v>
      </c>
      <c r="BH31" s="78" t="b">
        <f t="shared" si="8"/>
        <v>0</v>
      </c>
      <c r="BI31" s="77">
        <f t="shared" si="9"/>
        <v>0</v>
      </c>
      <c r="BJ31" s="78" t="b">
        <f t="shared" si="10"/>
        <v>0</v>
      </c>
      <c r="BK31" s="77">
        <f t="shared" si="11"/>
        <v>0</v>
      </c>
      <c r="BL31" s="78" t="b">
        <f t="shared" si="12"/>
        <v>0</v>
      </c>
      <c r="BM31" s="77">
        <f t="shared" si="13"/>
        <v>0</v>
      </c>
      <c r="BN31" s="78" t="b">
        <f t="shared" si="14"/>
        <v>0</v>
      </c>
      <c r="BO31" s="77">
        <f t="shared" si="15"/>
        <v>0</v>
      </c>
      <c r="BP31" s="78" t="b">
        <f t="shared" si="16"/>
        <v>0</v>
      </c>
      <c r="BQ31" s="77">
        <f t="shared" si="17"/>
        <v>0</v>
      </c>
      <c r="BR31" s="78" t="b">
        <f t="shared" si="18"/>
        <v>0</v>
      </c>
      <c r="BS31" s="77">
        <f t="shared" si="19"/>
        <v>0</v>
      </c>
      <c r="BT31" s="78" t="b">
        <f t="shared" si="20"/>
        <v>0</v>
      </c>
      <c r="BU31" s="77">
        <f t="shared" si="21"/>
        <v>0</v>
      </c>
      <c r="BV31" s="78" t="b">
        <f t="shared" si="22"/>
        <v>0</v>
      </c>
      <c r="BW31" s="77">
        <f t="shared" si="23"/>
        <v>0</v>
      </c>
      <c r="BX31" s="78" t="b">
        <f t="shared" si="24"/>
        <v>0</v>
      </c>
      <c r="BY31" s="77">
        <f t="shared" si="25"/>
        <v>0</v>
      </c>
      <c r="BZ31" s="78" t="b">
        <f t="shared" si="26"/>
        <v>0</v>
      </c>
      <c r="CA31" s="77">
        <f t="shared" si="27"/>
        <v>0</v>
      </c>
      <c r="CB31" s="78" t="b">
        <f t="shared" si="28"/>
        <v>0</v>
      </c>
      <c r="CC31" s="77">
        <f t="shared" si="29"/>
        <v>0</v>
      </c>
      <c r="CD31" s="78" t="b">
        <f t="shared" si="30"/>
        <v>0</v>
      </c>
      <c r="CE31" s="77">
        <f t="shared" si="31"/>
        <v>0</v>
      </c>
      <c r="CF31" s="78" t="b">
        <f t="shared" si="32"/>
        <v>0</v>
      </c>
      <c r="CG31" s="77">
        <f t="shared" si="33"/>
        <v>0</v>
      </c>
      <c r="CH31" s="78" t="b">
        <f t="shared" si="34"/>
        <v>0</v>
      </c>
      <c r="CI31" s="77">
        <f t="shared" si="35"/>
        <v>0</v>
      </c>
      <c r="CJ31" s="78" t="b">
        <f t="shared" si="36"/>
        <v>0</v>
      </c>
      <c r="CK31" s="77">
        <f t="shared" si="37"/>
        <v>0</v>
      </c>
      <c r="CL31" s="78" t="b">
        <f t="shared" si="38"/>
        <v>0</v>
      </c>
      <c r="CM31" s="77">
        <f t="shared" si="39"/>
        <v>0</v>
      </c>
      <c r="CN31" s="78" t="b">
        <f t="shared" si="40"/>
        <v>0</v>
      </c>
      <c r="CO31" s="77">
        <f t="shared" si="41"/>
        <v>0</v>
      </c>
      <c r="CP31" s="78" t="b">
        <f t="shared" si="42"/>
        <v>0</v>
      </c>
      <c r="CQ31" s="77">
        <f t="shared" si="43"/>
        <v>0</v>
      </c>
      <c r="CR31" s="78" t="b">
        <f t="shared" si="44"/>
        <v>0</v>
      </c>
      <c r="CS31" s="77">
        <f t="shared" si="45"/>
        <v>0</v>
      </c>
      <c r="CT31" s="78" t="b">
        <f t="shared" si="46"/>
        <v>0</v>
      </c>
      <c r="CU31" s="77">
        <f t="shared" si="47"/>
        <v>0</v>
      </c>
      <c r="CV31" s="78" t="b">
        <f t="shared" si="48"/>
        <v>0</v>
      </c>
      <c r="CW31" s="77">
        <f t="shared" si="49"/>
        <v>0</v>
      </c>
      <c r="CX31" s="78" t="b">
        <f t="shared" si="50"/>
        <v>0</v>
      </c>
      <c r="CY31" s="77">
        <f t="shared" si="51"/>
        <v>0</v>
      </c>
      <c r="CZ31" s="78" t="b">
        <f t="shared" si="52"/>
        <v>0</v>
      </c>
      <c r="DA31" s="77">
        <f t="shared" si="53"/>
        <v>0</v>
      </c>
      <c r="DB31" s="78" t="b">
        <f t="shared" si="54"/>
        <v>0</v>
      </c>
      <c r="DC31" s="267"/>
      <c r="DD31" s="77">
        <f t="shared" si="55"/>
        <v>0</v>
      </c>
      <c r="DE31" s="78" t="b">
        <f t="shared" si="56"/>
        <v>0</v>
      </c>
      <c r="DF31" s="77">
        <f t="shared" si="57"/>
        <v>0</v>
      </c>
      <c r="DG31" s="78" t="b">
        <f t="shared" si="58"/>
        <v>0</v>
      </c>
      <c r="DH31" s="77">
        <f t="shared" si="59"/>
        <v>0</v>
      </c>
      <c r="DI31" s="78" t="b">
        <f t="shared" si="60"/>
        <v>0</v>
      </c>
      <c r="DJ31" s="77">
        <f t="shared" si="59"/>
        <v>0</v>
      </c>
      <c r="DK31" s="78" t="b">
        <f t="shared" si="61"/>
        <v>0</v>
      </c>
      <c r="DL31" s="77">
        <f t="shared" si="62"/>
        <v>0</v>
      </c>
      <c r="DM31" s="78" t="b">
        <f t="shared" si="63"/>
        <v>0</v>
      </c>
      <c r="DN31" s="268"/>
      <c r="DO31" s="77">
        <f t="shared" si="64"/>
        <v>0</v>
      </c>
      <c r="DP31" s="78" t="b">
        <f t="shared" si="65"/>
        <v>0</v>
      </c>
      <c r="DQ31" s="77">
        <f t="shared" si="66"/>
        <v>0</v>
      </c>
      <c r="DR31" s="78" t="b">
        <f t="shared" si="67"/>
        <v>0</v>
      </c>
      <c r="DS31" s="77">
        <f t="shared" si="68"/>
        <v>0</v>
      </c>
      <c r="DT31" s="78" t="b">
        <f t="shared" si="69"/>
        <v>0</v>
      </c>
      <c r="DU31" s="77">
        <f t="shared" si="70"/>
        <v>0</v>
      </c>
      <c r="DV31" s="78" t="b">
        <f t="shared" si="71"/>
        <v>0</v>
      </c>
      <c r="DW31" s="77">
        <f t="shared" si="72"/>
        <v>0</v>
      </c>
      <c r="DX31" s="78" t="b">
        <f t="shared" si="73"/>
        <v>0</v>
      </c>
    </row>
    <row r="32" spans="1:128" ht="15.6">
      <c r="A32" s="55"/>
      <c r="B32" s="73">
        <f>'1. Plano anual atividades'!C34</f>
        <v>0</v>
      </c>
      <c r="C32" s="3"/>
      <c r="D32" s="78">
        <f>'1. Plano anual atividades'!D34</f>
        <v>0</v>
      </c>
      <c r="E32" s="78">
        <f>'1. Plano anual atividades'!I34</f>
        <v>0</v>
      </c>
      <c r="F32" s="78">
        <f>'1. Plano anual atividades'!J34</f>
        <v>0</v>
      </c>
      <c r="G32" s="78">
        <f>'1. Plano anual atividades'!K34</f>
        <v>0</v>
      </c>
      <c r="H32" s="78">
        <f>'1. Plano anual atividades'!L34</f>
        <v>0</v>
      </c>
      <c r="I32" s="78">
        <f>'1. Plano anual atividades'!M34</f>
        <v>0</v>
      </c>
      <c r="J32" s="78">
        <f>'1. Plano anual atividades'!N34</f>
        <v>0</v>
      </c>
      <c r="K32" s="78">
        <f>'1. Plano anual atividades'!O34</f>
        <v>0</v>
      </c>
      <c r="L32" s="78">
        <f>'1. Plano anual atividades'!P34</f>
        <v>0</v>
      </c>
      <c r="M32" s="78">
        <f>'1. Plano anual atividades'!Q34</f>
        <v>0</v>
      </c>
      <c r="N32" s="78">
        <f>'1. Plano anual atividades'!R34</f>
        <v>0</v>
      </c>
      <c r="O32" s="3"/>
      <c r="P32" s="3"/>
      <c r="Q32" s="78">
        <f t="shared" si="1"/>
        <v>0</v>
      </c>
      <c r="R32" s="3"/>
      <c r="S32" s="3"/>
      <c r="T32" s="78">
        <f t="shared" si="116"/>
        <v>0</v>
      </c>
      <c r="U32" s="78">
        <f t="shared" si="117"/>
        <v>0</v>
      </c>
      <c r="V32" s="3"/>
      <c r="W32" s="3"/>
      <c r="X32" s="78">
        <f t="shared" si="0"/>
        <v>0</v>
      </c>
      <c r="Y32" s="78">
        <f t="shared" si="2"/>
        <v>0</v>
      </c>
      <c r="Z32" s="3"/>
      <c r="AA32" s="3"/>
      <c r="AB32" s="79">
        <f>'1. Plano anual atividades'!E34</f>
        <v>0</v>
      </c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80"/>
      <c r="AZ32" s="14"/>
      <c r="BA32" s="14"/>
      <c r="BB32" s="3"/>
      <c r="BC32" s="77">
        <f t="shared" si="3"/>
        <v>0</v>
      </c>
      <c r="BD32" s="78" t="b">
        <f t="shared" si="4"/>
        <v>0</v>
      </c>
      <c r="BE32" s="77">
        <f t="shared" si="5"/>
        <v>0</v>
      </c>
      <c r="BF32" s="78" t="b">
        <f t="shared" si="6"/>
        <v>0</v>
      </c>
      <c r="BG32" s="77">
        <f t="shared" si="7"/>
        <v>0</v>
      </c>
      <c r="BH32" s="78" t="b">
        <f t="shared" si="8"/>
        <v>0</v>
      </c>
      <c r="BI32" s="77">
        <f t="shared" si="9"/>
        <v>0</v>
      </c>
      <c r="BJ32" s="78" t="b">
        <f t="shared" si="10"/>
        <v>0</v>
      </c>
      <c r="BK32" s="77">
        <f t="shared" si="11"/>
        <v>0</v>
      </c>
      <c r="BL32" s="78" t="b">
        <f t="shared" si="12"/>
        <v>0</v>
      </c>
      <c r="BM32" s="77">
        <f t="shared" si="13"/>
        <v>0</v>
      </c>
      <c r="BN32" s="78" t="b">
        <f t="shared" si="14"/>
        <v>0</v>
      </c>
      <c r="BO32" s="77">
        <f t="shared" si="15"/>
        <v>0</v>
      </c>
      <c r="BP32" s="78" t="b">
        <f t="shared" si="16"/>
        <v>0</v>
      </c>
      <c r="BQ32" s="77">
        <f t="shared" si="17"/>
        <v>0</v>
      </c>
      <c r="BR32" s="78" t="b">
        <f t="shared" si="18"/>
        <v>0</v>
      </c>
      <c r="BS32" s="77">
        <f t="shared" si="19"/>
        <v>0</v>
      </c>
      <c r="BT32" s="78" t="b">
        <f t="shared" si="20"/>
        <v>0</v>
      </c>
      <c r="BU32" s="77">
        <f t="shared" si="21"/>
        <v>0</v>
      </c>
      <c r="BV32" s="78" t="b">
        <f t="shared" si="22"/>
        <v>0</v>
      </c>
      <c r="BW32" s="77">
        <f t="shared" si="23"/>
        <v>0</v>
      </c>
      <c r="BX32" s="78" t="b">
        <f t="shared" si="24"/>
        <v>0</v>
      </c>
      <c r="BY32" s="77">
        <f t="shared" si="25"/>
        <v>0</v>
      </c>
      <c r="BZ32" s="78" t="b">
        <f t="shared" si="26"/>
        <v>0</v>
      </c>
      <c r="CA32" s="77">
        <f t="shared" si="27"/>
        <v>0</v>
      </c>
      <c r="CB32" s="78" t="b">
        <f t="shared" si="28"/>
        <v>0</v>
      </c>
      <c r="CC32" s="77">
        <f t="shared" si="29"/>
        <v>0</v>
      </c>
      <c r="CD32" s="78" t="b">
        <f t="shared" si="30"/>
        <v>0</v>
      </c>
      <c r="CE32" s="77">
        <f t="shared" si="31"/>
        <v>0</v>
      </c>
      <c r="CF32" s="78" t="b">
        <f t="shared" si="32"/>
        <v>0</v>
      </c>
      <c r="CG32" s="77">
        <f t="shared" si="33"/>
        <v>0</v>
      </c>
      <c r="CH32" s="78" t="b">
        <f t="shared" si="34"/>
        <v>0</v>
      </c>
      <c r="CI32" s="77">
        <f t="shared" si="35"/>
        <v>0</v>
      </c>
      <c r="CJ32" s="78" t="b">
        <f t="shared" si="36"/>
        <v>0</v>
      </c>
      <c r="CK32" s="77">
        <f t="shared" si="37"/>
        <v>0</v>
      </c>
      <c r="CL32" s="78" t="b">
        <f t="shared" si="38"/>
        <v>0</v>
      </c>
      <c r="CM32" s="77">
        <f t="shared" si="39"/>
        <v>0</v>
      </c>
      <c r="CN32" s="78" t="b">
        <f t="shared" si="40"/>
        <v>0</v>
      </c>
      <c r="CO32" s="77">
        <f t="shared" si="41"/>
        <v>0</v>
      </c>
      <c r="CP32" s="78" t="b">
        <f t="shared" si="42"/>
        <v>0</v>
      </c>
      <c r="CQ32" s="77">
        <f t="shared" si="43"/>
        <v>0</v>
      </c>
      <c r="CR32" s="78" t="b">
        <f t="shared" si="44"/>
        <v>0</v>
      </c>
      <c r="CS32" s="77">
        <f t="shared" si="45"/>
        <v>0</v>
      </c>
      <c r="CT32" s="78" t="b">
        <f t="shared" si="46"/>
        <v>0</v>
      </c>
      <c r="CU32" s="77">
        <f t="shared" si="47"/>
        <v>0</v>
      </c>
      <c r="CV32" s="78" t="b">
        <f t="shared" si="48"/>
        <v>0</v>
      </c>
      <c r="CW32" s="77">
        <f t="shared" si="49"/>
        <v>0</v>
      </c>
      <c r="CX32" s="78" t="b">
        <f t="shared" si="50"/>
        <v>0</v>
      </c>
      <c r="CY32" s="77">
        <f t="shared" si="51"/>
        <v>0</v>
      </c>
      <c r="CZ32" s="78" t="b">
        <f t="shared" si="52"/>
        <v>0</v>
      </c>
      <c r="DA32" s="77">
        <f t="shared" si="53"/>
        <v>0</v>
      </c>
      <c r="DB32" s="78" t="b">
        <f t="shared" si="54"/>
        <v>0</v>
      </c>
      <c r="DC32" s="267"/>
      <c r="DD32" s="77">
        <f t="shared" si="55"/>
        <v>0</v>
      </c>
      <c r="DE32" s="78" t="b">
        <f t="shared" si="56"/>
        <v>0</v>
      </c>
      <c r="DF32" s="77">
        <f t="shared" si="57"/>
        <v>0</v>
      </c>
      <c r="DG32" s="78" t="b">
        <f t="shared" si="58"/>
        <v>0</v>
      </c>
      <c r="DH32" s="77">
        <f t="shared" si="59"/>
        <v>0</v>
      </c>
      <c r="DI32" s="78" t="b">
        <f t="shared" si="60"/>
        <v>0</v>
      </c>
      <c r="DJ32" s="77">
        <f t="shared" si="59"/>
        <v>0</v>
      </c>
      <c r="DK32" s="78" t="b">
        <f t="shared" si="61"/>
        <v>0</v>
      </c>
      <c r="DL32" s="77">
        <f t="shared" si="62"/>
        <v>0</v>
      </c>
      <c r="DM32" s="78" t="b">
        <f t="shared" si="63"/>
        <v>0</v>
      </c>
      <c r="DN32" s="268"/>
      <c r="DO32" s="77">
        <f t="shared" si="64"/>
        <v>0</v>
      </c>
      <c r="DP32" s="78" t="b">
        <f t="shared" si="65"/>
        <v>0</v>
      </c>
      <c r="DQ32" s="77">
        <f t="shared" si="66"/>
        <v>0</v>
      </c>
      <c r="DR32" s="78" t="b">
        <f t="shared" si="67"/>
        <v>0</v>
      </c>
      <c r="DS32" s="77">
        <f t="shared" si="68"/>
        <v>0</v>
      </c>
      <c r="DT32" s="78" t="b">
        <f t="shared" si="69"/>
        <v>0</v>
      </c>
      <c r="DU32" s="77">
        <f t="shared" si="70"/>
        <v>0</v>
      </c>
      <c r="DV32" s="78" t="b">
        <f t="shared" si="71"/>
        <v>0</v>
      </c>
      <c r="DW32" s="77">
        <f t="shared" si="72"/>
        <v>0</v>
      </c>
      <c r="DX32" s="78" t="b">
        <f t="shared" si="73"/>
        <v>0</v>
      </c>
    </row>
    <row r="33" spans="1:128" ht="15.6">
      <c r="A33" s="55"/>
      <c r="B33" s="73">
        <f>'1. Plano anual atividades'!C35</f>
        <v>0</v>
      </c>
      <c r="C33" s="3"/>
      <c r="D33" s="78">
        <f>'1. Plano anual atividades'!D35</f>
        <v>0</v>
      </c>
      <c r="E33" s="78">
        <f>'1. Plano anual atividades'!I35</f>
        <v>0</v>
      </c>
      <c r="F33" s="78">
        <f>'1. Plano anual atividades'!J35</f>
        <v>0</v>
      </c>
      <c r="G33" s="78">
        <f>'1. Plano anual atividades'!K35</f>
        <v>0</v>
      </c>
      <c r="H33" s="78">
        <f>'1. Plano anual atividades'!L35</f>
        <v>0</v>
      </c>
      <c r="I33" s="78">
        <f>'1. Plano anual atividades'!M35</f>
        <v>0</v>
      </c>
      <c r="J33" s="78">
        <f>'1. Plano anual atividades'!N35</f>
        <v>0</v>
      </c>
      <c r="K33" s="78">
        <f>'1. Plano anual atividades'!O35</f>
        <v>0</v>
      </c>
      <c r="L33" s="78">
        <f>'1. Plano anual atividades'!P35</f>
        <v>0</v>
      </c>
      <c r="M33" s="78">
        <f>'1. Plano anual atividades'!Q35</f>
        <v>0</v>
      </c>
      <c r="N33" s="78">
        <f>'1. Plano anual atividades'!R35</f>
        <v>0</v>
      </c>
      <c r="O33" s="3"/>
      <c r="P33" s="3"/>
      <c r="Q33" s="78">
        <f t="shared" si="1"/>
        <v>0</v>
      </c>
      <c r="R33" s="3"/>
      <c r="S33" s="3"/>
      <c r="T33" s="78">
        <f t="shared" si="116"/>
        <v>0</v>
      </c>
      <c r="U33" s="78">
        <f t="shared" si="117"/>
        <v>0</v>
      </c>
      <c r="V33" s="3"/>
      <c r="W33" s="3"/>
      <c r="X33" s="78">
        <f t="shared" si="0"/>
        <v>0</v>
      </c>
      <c r="Y33" s="78">
        <f t="shared" si="2"/>
        <v>0</v>
      </c>
      <c r="Z33" s="3"/>
      <c r="AA33" s="3"/>
      <c r="AB33" s="79">
        <f>'1. Plano anual atividades'!E35</f>
        <v>0</v>
      </c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80"/>
      <c r="AZ33" s="14"/>
      <c r="BA33" s="14"/>
      <c r="BB33" s="3"/>
      <c r="BC33" s="77">
        <f t="shared" si="3"/>
        <v>0</v>
      </c>
      <c r="BD33" s="78" t="b">
        <f t="shared" si="4"/>
        <v>0</v>
      </c>
      <c r="BE33" s="77">
        <f t="shared" si="5"/>
        <v>0</v>
      </c>
      <c r="BF33" s="78" t="b">
        <f t="shared" si="6"/>
        <v>0</v>
      </c>
      <c r="BG33" s="77">
        <f t="shared" si="7"/>
        <v>0</v>
      </c>
      <c r="BH33" s="78" t="b">
        <f t="shared" si="8"/>
        <v>0</v>
      </c>
      <c r="BI33" s="77">
        <f t="shared" si="9"/>
        <v>0</v>
      </c>
      <c r="BJ33" s="78" t="b">
        <f t="shared" si="10"/>
        <v>0</v>
      </c>
      <c r="BK33" s="77">
        <f t="shared" si="11"/>
        <v>0</v>
      </c>
      <c r="BL33" s="78" t="b">
        <f t="shared" si="12"/>
        <v>0</v>
      </c>
      <c r="BM33" s="77">
        <f t="shared" si="13"/>
        <v>0</v>
      </c>
      <c r="BN33" s="78" t="b">
        <f t="shared" si="14"/>
        <v>0</v>
      </c>
      <c r="BO33" s="77">
        <f t="shared" si="15"/>
        <v>0</v>
      </c>
      <c r="BP33" s="78" t="b">
        <f t="shared" si="16"/>
        <v>0</v>
      </c>
      <c r="BQ33" s="77">
        <f t="shared" si="17"/>
        <v>0</v>
      </c>
      <c r="BR33" s="78" t="b">
        <f t="shared" si="18"/>
        <v>0</v>
      </c>
      <c r="BS33" s="77">
        <f t="shared" si="19"/>
        <v>0</v>
      </c>
      <c r="BT33" s="78" t="b">
        <f t="shared" si="20"/>
        <v>0</v>
      </c>
      <c r="BU33" s="77">
        <f t="shared" si="21"/>
        <v>0</v>
      </c>
      <c r="BV33" s="78" t="b">
        <f t="shared" si="22"/>
        <v>0</v>
      </c>
      <c r="BW33" s="77">
        <f t="shared" si="23"/>
        <v>0</v>
      </c>
      <c r="BX33" s="78" t="b">
        <f t="shared" si="24"/>
        <v>0</v>
      </c>
      <c r="BY33" s="77">
        <f t="shared" si="25"/>
        <v>0</v>
      </c>
      <c r="BZ33" s="78" t="b">
        <f t="shared" si="26"/>
        <v>0</v>
      </c>
      <c r="CA33" s="77">
        <f t="shared" si="27"/>
        <v>0</v>
      </c>
      <c r="CB33" s="78" t="b">
        <f t="shared" si="28"/>
        <v>0</v>
      </c>
      <c r="CC33" s="77">
        <f t="shared" si="29"/>
        <v>0</v>
      </c>
      <c r="CD33" s="78" t="b">
        <f t="shared" si="30"/>
        <v>0</v>
      </c>
      <c r="CE33" s="77">
        <f t="shared" si="31"/>
        <v>0</v>
      </c>
      <c r="CF33" s="78" t="b">
        <f t="shared" si="32"/>
        <v>0</v>
      </c>
      <c r="CG33" s="77">
        <f t="shared" si="33"/>
        <v>0</v>
      </c>
      <c r="CH33" s="78" t="b">
        <f t="shared" si="34"/>
        <v>0</v>
      </c>
      <c r="CI33" s="77">
        <f t="shared" si="35"/>
        <v>0</v>
      </c>
      <c r="CJ33" s="78" t="b">
        <f t="shared" si="36"/>
        <v>0</v>
      </c>
      <c r="CK33" s="77">
        <f t="shared" si="37"/>
        <v>0</v>
      </c>
      <c r="CL33" s="78" t="b">
        <f t="shared" si="38"/>
        <v>0</v>
      </c>
      <c r="CM33" s="77">
        <f t="shared" si="39"/>
        <v>0</v>
      </c>
      <c r="CN33" s="78" t="b">
        <f t="shared" si="40"/>
        <v>0</v>
      </c>
      <c r="CO33" s="77">
        <f t="shared" si="41"/>
        <v>0</v>
      </c>
      <c r="CP33" s="78" t="b">
        <f t="shared" si="42"/>
        <v>0</v>
      </c>
      <c r="CQ33" s="77">
        <f t="shared" si="43"/>
        <v>0</v>
      </c>
      <c r="CR33" s="78" t="b">
        <f t="shared" si="44"/>
        <v>0</v>
      </c>
      <c r="CS33" s="77">
        <f t="shared" si="45"/>
        <v>0</v>
      </c>
      <c r="CT33" s="78" t="b">
        <f t="shared" si="46"/>
        <v>0</v>
      </c>
      <c r="CU33" s="77">
        <f t="shared" si="47"/>
        <v>0</v>
      </c>
      <c r="CV33" s="78" t="b">
        <f t="shared" si="48"/>
        <v>0</v>
      </c>
      <c r="CW33" s="77">
        <f t="shared" si="49"/>
        <v>0</v>
      </c>
      <c r="CX33" s="78" t="b">
        <f t="shared" si="50"/>
        <v>0</v>
      </c>
      <c r="CY33" s="77">
        <f t="shared" si="51"/>
        <v>0</v>
      </c>
      <c r="CZ33" s="78" t="b">
        <f t="shared" si="52"/>
        <v>0</v>
      </c>
      <c r="DA33" s="77">
        <f t="shared" si="53"/>
        <v>0</v>
      </c>
      <c r="DB33" s="78" t="b">
        <f t="shared" si="54"/>
        <v>0</v>
      </c>
      <c r="DC33" s="267"/>
      <c r="DD33" s="77">
        <f t="shared" si="55"/>
        <v>0</v>
      </c>
      <c r="DE33" s="78" t="b">
        <f t="shared" si="56"/>
        <v>0</v>
      </c>
      <c r="DF33" s="77">
        <f t="shared" si="57"/>
        <v>0</v>
      </c>
      <c r="DG33" s="78" t="b">
        <f t="shared" si="58"/>
        <v>0</v>
      </c>
      <c r="DH33" s="77">
        <f t="shared" si="59"/>
        <v>0</v>
      </c>
      <c r="DI33" s="78" t="b">
        <f t="shared" si="60"/>
        <v>0</v>
      </c>
      <c r="DJ33" s="77">
        <f t="shared" si="59"/>
        <v>0</v>
      </c>
      <c r="DK33" s="78" t="b">
        <f t="shared" si="61"/>
        <v>0</v>
      </c>
      <c r="DL33" s="77">
        <f t="shared" si="62"/>
        <v>0</v>
      </c>
      <c r="DM33" s="78" t="b">
        <f t="shared" si="63"/>
        <v>0</v>
      </c>
      <c r="DN33" s="268"/>
      <c r="DO33" s="77">
        <f t="shared" si="64"/>
        <v>0</v>
      </c>
      <c r="DP33" s="78" t="b">
        <f t="shared" si="65"/>
        <v>0</v>
      </c>
      <c r="DQ33" s="77">
        <f t="shared" si="66"/>
        <v>0</v>
      </c>
      <c r="DR33" s="78" t="b">
        <f t="shared" si="67"/>
        <v>0</v>
      </c>
      <c r="DS33" s="77">
        <f t="shared" si="68"/>
        <v>0</v>
      </c>
      <c r="DT33" s="78" t="b">
        <f t="shared" si="69"/>
        <v>0</v>
      </c>
      <c r="DU33" s="77">
        <f t="shared" si="70"/>
        <v>0</v>
      </c>
      <c r="DV33" s="78" t="b">
        <f t="shared" si="71"/>
        <v>0</v>
      </c>
      <c r="DW33" s="77">
        <f t="shared" si="72"/>
        <v>0</v>
      </c>
      <c r="DX33" s="78" t="b">
        <f t="shared" si="73"/>
        <v>0</v>
      </c>
    </row>
    <row r="34" spans="1:128" ht="15.6">
      <c r="A34" s="55"/>
      <c r="B34" s="73">
        <f>'1. Plano anual atividades'!C36</f>
        <v>0</v>
      </c>
      <c r="C34" s="3"/>
      <c r="D34" s="78">
        <f>'1. Plano anual atividades'!D36</f>
        <v>0</v>
      </c>
      <c r="E34" s="78">
        <f>'1. Plano anual atividades'!I36</f>
        <v>0</v>
      </c>
      <c r="F34" s="78">
        <f>'1. Plano anual atividades'!J36</f>
        <v>0</v>
      </c>
      <c r="G34" s="78">
        <f>'1. Plano anual atividades'!K36</f>
        <v>0</v>
      </c>
      <c r="H34" s="78">
        <f>'1. Plano anual atividades'!L36</f>
        <v>0</v>
      </c>
      <c r="I34" s="78">
        <f>'1. Plano anual atividades'!M36</f>
        <v>0</v>
      </c>
      <c r="J34" s="78">
        <f>'1. Plano anual atividades'!N36</f>
        <v>0</v>
      </c>
      <c r="K34" s="78">
        <f>'1. Plano anual atividades'!O36</f>
        <v>0</v>
      </c>
      <c r="L34" s="78">
        <f>'1. Plano anual atividades'!P36</f>
        <v>0</v>
      </c>
      <c r="M34" s="78">
        <f>'1. Plano anual atividades'!Q36</f>
        <v>0</v>
      </c>
      <c r="N34" s="78">
        <f>'1. Plano anual atividades'!R36</f>
        <v>0</v>
      </c>
      <c r="O34" s="3"/>
      <c r="P34" s="3"/>
      <c r="Q34" s="78">
        <f t="shared" si="1"/>
        <v>0</v>
      </c>
      <c r="R34" s="3"/>
      <c r="S34" s="3"/>
      <c r="T34" s="78">
        <f t="shared" si="116"/>
        <v>0</v>
      </c>
      <c r="U34" s="78">
        <f t="shared" si="117"/>
        <v>0</v>
      </c>
      <c r="V34" s="3"/>
      <c r="W34" s="3"/>
      <c r="X34" s="78">
        <f t="shared" si="0"/>
        <v>0</v>
      </c>
      <c r="Y34" s="78">
        <f t="shared" si="2"/>
        <v>0</v>
      </c>
      <c r="Z34" s="3"/>
      <c r="AA34" s="3"/>
      <c r="AB34" s="79">
        <f>'1. Plano anual atividades'!E36</f>
        <v>0</v>
      </c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80"/>
      <c r="AZ34" s="14"/>
      <c r="BA34" s="14"/>
      <c r="BB34" s="3"/>
      <c r="BC34" s="77">
        <f t="shared" si="3"/>
        <v>0</v>
      </c>
      <c r="BD34" s="78" t="b">
        <f t="shared" si="4"/>
        <v>0</v>
      </c>
      <c r="BE34" s="77">
        <f t="shared" si="5"/>
        <v>0</v>
      </c>
      <c r="BF34" s="78" t="b">
        <f t="shared" si="6"/>
        <v>0</v>
      </c>
      <c r="BG34" s="77">
        <f t="shared" si="7"/>
        <v>0</v>
      </c>
      <c r="BH34" s="78" t="b">
        <f t="shared" si="8"/>
        <v>0</v>
      </c>
      <c r="BI34" s="77">
        <f t="shared" si="9"/>
        <v>0</v>
      </c>
      <c r="BJ34" s="78" t="b">
        <f t="shared" si="10"/>
        <v>0</v>
      </c>
      <c r="BK34" s="77">
        <f t="shared" si="11"/>
        <v>0</v>
      </c>
      <c r="BL34" s="78" t="b">
        <f t="shared" si="12"/>
        <v>0</v>
      </c>
      <c r="BM34" s="77">
        <f t="shared" si="13"/>
        <v>0</v>
      </c>
      <c r="BN34" s="78" t="b">
        <f t="shared" si="14"/>
        <v>0</v>
      </c>
      <c r="BO34" s="77">
        <f t="shared" si="15"/>
        <v>0</v>
      </c>
      <c r="BP34" s="78" t="b">
        <f t="shared" si="16"/>
        <v>0</v>
      </c>
      <c r="BQ34" s="77">
        <f t="shared" si="17"/>
        <v>0</v>
      </c>
      <c r="BR34" s="78" t="b">
        <f t="shared" si="18"/>
        <v>0</v>
      </c>
      <c r="BS34" s="77">
        <f t="shared" si="19"/>
        <v>0</v>
      </c>
      <c r="BT34" s="78" t="b">
        <f t="shared" si="20"/>
        <v>0</v>
      </c>
      <c r="BU34" s="77">
        <f t="shared" si="21"/>
        <v>0</v>
      </c>
      <c r="BV34" s="78" t="b">
        <f t="shared" si="22"/>
        <v>0</v>
      </c>
      <c r="BW34" s="77">
        <f t="shared" si="23"/>
        <v>0</v>
      </c>
      <c r="BX34" s="78" t="b">
        <f t="shared" si="24"/>
        <v>0</v>
      </c>
      <c r="BY34" s="77">
        <f t="shared" si="25"/>
        <v>0</v>
      </c>
      <c r="BZ34" s="78" t="b">
        <f t="shared" si="26"/>
        <v>0</v>
      </c>
      <c r="CA34" s="77">
        <f t="shared" si="27"/>
        <v>0</v>
      </c>
      <c r="CB34" s="78" t="b">
        <f t="shared" si="28"/>
        <v>0</v>
      </c>
      <c r="CC34" s="77">
        <f t="shared" si="29"/>
        <v>0</v>
      </c>
      <c r="CD34" s="78" t="b">
        <f t="shared" si="30"/>
        <v>0</v>
      </c>
      <c r="CE34" s="77">
        <f t="shared" si="31"/>
        <v>0</v>
      </c>
      <c r="CF34" s="78" t="b">
        <f t="shared" si="32"/>
        <v>0</v>
      </c>
      <c r="CG34" s="77">
        <f t="shared" si="33"/>
        <v>0</v>
      </c>
      <c r="CH34" s="78" t="b">
        <f t="shared" si="34"/>
        <v>0</v>
      </c>
      <c r="CI34" s="77">
        <f t="shared" si="35"/>
        <v>0</v>
      </c>
      <c r="CJ34" s="78" t="b">
        <f t="shared" si="36"/>
        <v>0</v>
      </c>
      <c r="CK34" s="77">
        <f t="shared" si="37"/>
        <v>0</v>
      </c>
      <c r="CL34" s="78" t="b">
        <f t="shared" si="38"/>
        <v>0</v>
      </c>
      <c r="CM34" s="77">
        <f t="shared" si="39"/>
        <v>0</v>
      </c>
      <c r="CN34" s="78" t="b">
        <f t="shared" si="40"/>
        <v>0</v>
      </c>
      <c r="CO34" s="77">
        <f t="shared" si="41"/>
        <v>0</v>
      </c>
      <c r="CP34" s="78" t="b">
        <f t="shared" si="42"/>
        <v>0</v>
      </c>
      <c r="CQ34" s="77">
        <f t="shared" si="43"/>
        <v>0</v>
      </c>
      <c r="CR34" s="78" t="b">
        <f t="shared" si="44"/>
        <v>0</v>
      </c>
      <c r="CS34" s="77">
        <f t="shared" si="45"/>
        <v>0</v>
      </c>
      <c r="CT34" s="78" t="b">
        <f t="shared" si="46"/>
        <v>0</v>
      </c>
      <c r="CU34" s="77">
        <f t="shared" si="47"/>
        <v>0</v>
      </c>
      <c r="CV34" s="78" t="b">
        <f t="shared" si="48"/>
        <v>0</v>
      </c>
      <c r="CW34" s="77">
        <f t="shared" si="49"/>
        <v>0</v>
      </c>
      <c r="CX34" s="78" t="b">
        <f t="shared" si="50"/>
        <v>0</v>
      </c>
      <c r="CY34" s="77">
        <f t="shared" si="51"/>
        <v>0</v>
      </c>
      <c r="CZ34" s="78" t="b">
        <f t="shared" si="52"/>
        <v>0</v>
      </c>
      <c r="DA34" s="77">
        <f t="shared" si="53"/>
        <v>0</v>
      </c>
      <c r="DB34" s="78" t="b">
        <f t="shared" si="54"/>
        <v>0</v>
      </c>
      <c r="DC34" s="267"/>
      <c r="DD34" s="77">
        <f t="shared" si="55"/>
        <v>0</v>
      </c>
      <c r="DE34" s="78" t="b">
        <f t="shared" si="56"/>
        <v>0</v>
      </c>
      <c r="DF34" s="77">
        <f t="shared" si="57"/>
        <v>0</v>
      </c>
      <c r="DG34" s="78" t="b">
        <f t="shared" si="58"/>
        <v>0</v>
      </c>
      <c r="DH34" s="77">
        <f t="shared" si="59"/>
        <v>0</v>
      </c>
      <c r="DI34" s="78" t="b">
        <f t="shared" si="60"/>
        <v>0</v>
      </c>
      <c r="DJ34" s="77">
        <f t="shared" si="59"/>
        <v>0</v>
      </c>
      <c r="DK34" s="78" t="b">
        <f t="shared" si="61"/>
        <v>0</v>
      </c>
      <c r="DL34" s="77">
        <f t="shared" si="62"/>
        <v>0</v>
      </c>
      <c r="DM34" s="78" t="b">
        <f t="shared" si="63"/>
        <v>0</v>
      </c>
      <c r="DN34" s="268"/>
      <c r="DO34" s="77">
        <f t="shared" si="64"/>
        <v>0</v>
      </c>
      <c r="DP34" s="78" t="b">
        <f t="shared" si="65"/>
        <v>0</v>
      </c>
      <c r="DQ34" s="77">
        <f t="shared" si="66"/>
        <v>0</v>
      </c>
      <c r="DR34" s="78" t="b">
        <f t="shared" si="67"/>
        <v>0</v>
      </c>
      <c r="DS34" s="77">
        <f t="shared" si="68"/>
        <v>0</v>
      </c>
      <c r="DT34" s="78" t="b">
        <f t="shared" si="69"/>
        <v>0</v>
      </c>
      <c r="DU34" s="77">
        <f t="shared" si="70"/>
        <v>0</v>
      </c>
      <c r="DV34" s="78" t="b">
        <f t="shared" si="71"/>
        <v>0</v>
      </c>
      <c r="DW34" s="77">
        <f t="shared" si="72"/>
        <v>0</v>
      </c>
      <c r="DX34" s="78" t="b">
        <f t="shared" si="73"/>
        <v>0</v>
      </c>
    </row>
    <row r="35" spans="1:128" ht="15.6">
      <c r="A35" s="55"/>
      <c r="B35" s="73">
        <f>'1. Plano anual atividades'!C37</f>
        <v>0</v>
      </c>
      <c r="C35" s="3"/>
      <c r="D35" s="78">
        <f>'1. Plano anual atividades'!D37</f>
        <v>0</v>
      </c>
      <c r="E35" s="78">
        <f>'1. Plano anual atividades'!I37</f>
        <v>0</v>
      </c>
      <c r="F35" s="78">
        <f>'1. Plano anual atividades'!J37</f>
        <v>0</v>
      </c>
      <c r="G35" s="78">
        <f>'1. Plano anual atividades'!K37</f>
        <v>0</v>
      </c>
      <c r="H35" s="78">
        <f>'1. Plano anual atividades'!L37</f>
        <v>0</v>
      </c>
      <c r="I35" s="78">
        <f>'1. Plano anual atividades'!M37</f>
        <v>0</v>
      </c>
      <c r="J35" s="78">
        <f>'1. Plano anual atividades'!N37</f>
        <v>0</v>
      </c>
      <c r="K35" s="78">
        <f>'1. Plano anual atividades'!O37</f>
        <v>0</v>
      </c>
      <c r="L35" s="78">
        <f>'1. Plano anual atividades'!P37</f>
        <v>0</v>
      </c>
      <c r="M35" s="78">
        <f>'1. Plano anual atividades'!Q37</f>
        <v>0</v>
      </c>
      <c r="N35" s="78">
        <f>'1. Plano anual atividades'!R37</f>
        <v>0</v>
      </c>
      <c r="O35" s="3"/>
      <c r="P35" s="3"/>
      <c r="Q35" s="78">
        <f t="shared" si="1"/>
        <v>0</v>
      </c>
      <c r="R35" s="3"/>
      <c r="S35" s="3"/>
      <c r="T35" s="78">
        <f t="shared" si="116"/>
        <v>0</v>
      </c>
      <c r="U35" s="78">
        <f t="shared" si="117"/>
        <v>0</v>
      </c>
      <c r="V35" s="3"/>
      <c r="W35" s="3"/>
      <c r="X35" s="78">
        <f t="shared" si="0"/>
        <v>0</v>
      </c>
      <c r="Y35" s="78">
        <f t="shared" si="2"/>
        <v>0</v>
      </c>
      <c r="Z35" s="3"/>
      <c r="AA35" s="3"/>
      <c r="AB35" s="79">
        <f>'1. Plano anual atividades'!E37</f>
        <v>0</v>
      </c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80"/>
      <c r="AZ35" s="14"/>
      <c r="BA35" s="14"/>
      <c r="BB35" s="3"/>
      <c r="BC35" s="77">
        <f t="shared" si="3"/>
        <v>0</v>
      </c>
      <c r="BD35" s="78" t="b">
        <f t="shared" si="4"/>
        <v>0</v>
      </c>
      <c r="BE35" s="77">
        <f t="shared" si="5"/>
        <v>0</v>
      </c>
      <c r="BF35" s="78" t="b">
        <f t="shared" si="6"/>
        <v>0</v>
      </c>
      <c r="BG35" s="77">
        <f t="shared" si="7"/>
        <v>0</v>
      </c>
      <c r="BH35" s="78" t="b">
        <f t="shared" si="8"/>
        <v>0</v>
      </c>
      <c r="BI35" s="77">
        <f t="shared" si="9"/>
        <v>0</v>
      </c>
      <c r="BJ35" s="78" t="b">
        <f t="shared" si="10"/>
        <v>0</v>
      </c>
      <c r="BK35" s="77">
        <f t="shared" si="11"/>
        <v>0</v>
      </c>
      <c r="BL35" s="78" t="b">
        <f t="shared" si="12"/>
        <v>0</v>
      </c>
      <c r="BM35" s="77">
        <f t="shared" si="13"/>
        <v>0</v>
      </c>
      <c r="BN35" s="78" t="b">
        <f t="shared" si="14"/>
        <v>0</v>
      </c>
      <c r="BO35" s="77">
        <f t="shared" si="15"/>
        <v>0</v>
      </c>
      <c r="BP35" s="78" t="b">
        <f t="shared" si="16"/>
        <v>0</v>
      </c>
      <c r="BQ35" s="77">
        <f t="shared" si="17"/>
        <v>0</v>
      </c>
      <c r="BR35" s="78" t="b">
        <f t="shared" si="18"/>
        <v>0</v>
      </c>
      <c r="BS35" s="77">
        <f t="shared" si="19"/>
        <v>0</v>
      </c>
      <c r="BT35" s="78" t="b">
        <f t="shared" si="20"/>
        <v>0</v>
      </c>
      <c r="BU35" s="77">
        <f t="shared" si="21"/>
        <v>0</v>
      </c>
      <c r="BV35" s="78" t="b">
        <f t="shared" si="22"/>
        <v>0</v>
      </c>
      <c r="BW35" s="77">
        <f t="shared" si="23"/>
        <v>0</v>
      </c>
      <c r="BX35" s="78" t="b">
        <f t="shared" si="24"/>
        <v>0</v>
      </c>
      <c r="BY35" s="77">
        <f t="shared" si="25"/>
        <v>0</v>
      </c>
      <c r="BZ35" s="78" t="b">
        <f t="shared" si="26"/>
        <v>0</v>
      </c>
      <c r="CA35" s="77">
        <f t="shared" si="27"/>
        <v>0</v>
      </c>
      <c r="CB35" s="78" t="b">
        <f t="shared" si="28"/>
        <v>0</v>
      </c>
      <c r="CC35" s="77">
        <f t="shared" si="29"/>
        <v>0</v>
      </c>
      <c r="CD35" s="78" t="b">
        <f t="shared" si="30"/>
        <v>0</v>
      </c>
      <c r="CE35" s="77">
        <f t="shared" si="31"/>
        <v>0</v>
      </c>
      <c r="CF35" s="78" t="b">
        <f t="shared" si="32"/>
        <v>0</v>
      </c>
      <c r="CG35" s="77">
        <f t="shared" si="33"/>
        <v>0</v>
      </c>
      <c r="CH35" s="78" t="b">
        <f t="shared" si="34"/>
        <v>0</v>
      </c>
      <c r="CI35" s="77">
        <f t="shared" si="35"/>
        <v>0</v>
      </c>
      <c r="CJ35" s="78" t="b">
        <f t="shared" si="36"/>
        <v>0</v>
      </c>
      <c r="CK35" s="77">
        <f t="shared" si="37"/>
        <v>0</v>
      </c>
      <c r="CL35" s="78" t="b">
        <f t="shared" si="38"/>
        <v>0</v>
      </c>
      <c r="CM35" s="77">
        <f t="shared" si="39"/>
        <v>0</v>
      </c>
      <c r="CN35" s="78" t="b">
        <f t="shared" si="40"/>
        <v>0</v>
      </c>
      <c r="CO35" s="77">
        <f t="shared" si="41"/>
        <v>0</v>
      </c>
      <c r="CP35" s="78" t="b">
        <f t="shared" si="42"/>
        <v>0</v>
      </c>
      <c r="CQ35" s="77">
        <f t="shared" si="43"/>
        <v>0</v>
      </c>
      <c r="CR35" s="78" t="b">
        <f t="shared" si="44"/>
        <v>0</v>
      </c>
      <c r="CS35" s="77">
        <f t="shared" si="45"/>
        <v>0</v>
      </c>
      <c r="CT35" s="78" t="b">
        <f t="shared" si="46"/>
        <v>0</v>
      </c>
      <c r="CU35" s="77">
        <f t="shared" si="47"/>
        <v>0</v>
      </c>
      <c r="CV35" s="78" t="b">
        <f t="shared" si="48"/>
        <v>0</v>
      </c>
      <c r="CW35" s="77">
        <f t="shared" si="49"/>
        <v>0</v>
      </c>
      <c r="CX35" s="78" t="b">
        <f t="shared" si="50"/>
        <v>0</v>
      </c>
      <c r="CY35" s="77">
        <f t="shared" si="51"/>
        <v>0</v>
      </c>
      <c r="CZ35" s="78" t="b">
        <f t="shared" si="52"/>
        <v>0</v>
      </c>
      <c r="DA35" s="77">
        <f t="shared" si="53"/>
        <v>0</v>
      </c>
      <c r="DB35" s="78" t="b">
        <f t="shared" si="54"/>
        <v>0</v>
      </c>
      <c r="DC35" s="267"/>
      <c r="DD35" s="77">
        <f t="shared" si="55"/>
        <v>0</v>
      </c>
      <c r="DE35" s="78" t="b">
        <f t="shared" si="56"/>
        <v>0</v>
      </c>
      <c r="DF35" s="77">
        <f t="shared" si="57"/>
        <v>0</v>
      </c>
      <c r="DG35" s="78" t="b">
        <f t="shared" si="58"/>
        <v>0</v>
      </c>
      <c r="DH35" s="77">
        <f t="shared" si="59"/>
        <v>0</v>
      </c>
      <c r="DI35" s="78" t="b">
        <f t="shared" si="60"/>
        <v>0</v>
      </c>
      <c r="DJ35" s="77">
        <f t="shared" si="59"/>
        <v>0</v>
      </c>
      <c r="DK35" s="78" t="b">
        <f t="shared" si="61"/>
        <v>0</v>
      </c>
      <c r="DL35" s="77">
        <f t="shared" si="62"/>
        <v>0</v>
      </c>
      <c r="DM35" s="78" t="b">
        <f t="shared" si="63"/>
        <v>0</v>
      </c>
      <c r="DN35" s="268"/>
      <c r="DO35" s="77">
        <f t="shared" si="64"/>
        <v>0</v>
      </c>
      <c r="DP35" s="78" t="b">
        <f t="shared" si="65"/>
        <v>0</v>
      </c>
      <c r="DQ35" s="77">
        <f t="shared" si="66"/>
        <v>0</v>
      </c>
      <c r="DR35" s="78" t="b">
        <f t="shared" si="67"/>
        <v>0</v>
      </c>
      <c r="DS35" s="77">
        <f t="shared" si="68"/>
        <v>0</v>
      </c>
      <c r="DT35" s="78" t="b">
        <f t="shared" si="69"/>
        <v>0</v>
      </c>
      <c r="DU35" s="77">
        <f t="shared" si="70"/>
        <v>0</v>
      </c>
      <c r="DV35" s="78" t="b">
        <f t="shared" si="71"/>
        <v>0</v>
      </c>
      <c r="DW35" s="77">
        <f t="shared" si="72"/>
        <v>0</v>
      </c>
      <c r="DX35" s="78" t="b">
        <f t="shared" si="73"/>
        <v>0</v>
      </c>
    </row>
    <row r="36" spans="1:128" ht="15.6">
      <c r="A36" s="55"/>
      <c r="B36" s="73">
        <f>'1. Plano anual atividades'!C38</f>
        <v>0</v>
      </c>
      <c r="C36" s="3"/>
      <c r="D36" s="78">
        <f>'1. Plano anual atividades'!D38</f>
        <v>0</v>
      </c>
      <c r="E36" s="78">
        <f>'1. Plano anual atividades'!I38</f>
        <v>0</v>
      </c>
      <c r="F36" s="78">
        <f>'1. Plano anual atividades'!J38</f>
        <v>0</v>
      </c>
      <c r="G36" s="78">
        <f>'1. Plano anual atividades'!K38</f>
        <v>0</v>
      </c>
      <c r="H36" s="78">
        <f>'1. Plano anual atividades'!L38</f>
        <v>0</v>
      </c>
      <c r="I36" s="78">
        <f>'1. Plano anual atividades'!M38</f>
        <v>0</v>
      </c>
      <c r="J36" s="78">
        <f>'1. Plano anual atividades'!N38</f>
        <v>0</v>
      </c>
      <c r="K36" s="78">
        <f>'1. Plano anual atividades'!O38</f>
        <v>0</v>
      </c>
      <c r="L36" s="78">
        <f>'1. Plano anual atividades'!P38</f>
        <v>0</v>
      </c>
      <c r="M36" s="78">
        <f>'1. Plano anual atividades'!Q38</f>
        <v>0</v>
      </c>
      <c r="N36" s="78">
        <f>'1. Plano anual atividades'!R38</f>
        <v>0</v>
      </c>
      <c r="O36" s="3"/>
      <c r="P36" s="3"/>
      <c r="Q36" s="78">
        <f t="shared" si="1"/>
        <v>0</v>
      </c>
      <c r="R36" s="3"/>
      <c r="S36" s="3"/>
      <c r="T36" s="78">
        <f t="shared" si="116"/>
        <v>0</v>
      </c>
      <c r="U36" s="78">
        <f t="shared" si="117"/>
        <v>0</v>
      </c>
      <c r="V36" s="3"/>
      <c r="W36" s="3"/>
      <c r="X36" s="78">
        <f t="shared" si="0"/>
        <v>0</v>
      </c>
      <c r="Y36" s="78">
        <f t="shared" si="2"/>
        <v>0</v>
      </c>
      <c r="Z36" s="3"/>
      <c r="AA36" s="3"/>
      <c r="AB36" s="79" t="e">
        <f>'1. Plano anual atividades'!#REF!</f>
        <v>#REF!</v>
      </c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80"/>
      <c r="AZ36" s="14"/>
      <c r="BA36" s="14"/>
      <c r="BB36" s="3"/>
      <c r="BC36" s="77">
        <f t="shared" si="3"/>
        <v>0</v>
      </c>
      <c r="BD36" s="78" t="b">
        <f t="shared" si="4"/>
        <v>0</v>
      </c>
      <c r="BE36" s="77">
        <f t="shared" si="5"/>
        <v>0</v>
      </c>
      <c r="BF36" s="78" t="b">
        <f t="shared" si="6"/>
        <v>0</v>
      </c>
      <c r="BG36" s="77">
        <f t="shared" si="7"/>
        <v>0</v>
      </c>
      <c r="BH36" s="78" t="b">
        <f t="shared" si="8"/>
        <v>0</v>
      </c>
      <c r="BI36" s="77">
        <f t="shared" si="9"/>
        <v>0</v>
      </c>
      <c r="BJ36" s="78" t="b">
        <f t="shared" si="10"/>
        <v>0</v>
      </c>
      <c r="BK36" s="77">
        <f t="shared" si="11"/>
        <v>0</v>
      </c>
      <c r="BL36" s="78" t="b">
        <f t="shared" si="12"/>
        <v>0</v>
      </c>
      <c r="BM36" s="77">
        <f t="shared" si="13"/>
        <v>0</v>
      </c>
      <c r="BN36" s="78" t="b">
        <f t="shared" si="14"/>
        <v>0</v>
      </c>
      <c r="BO36" s="77">
        <f t="shared" si="15"/>
        <v>0</v>
      </c>
      <c r="BP36" s="78" t="b">
        <f t="shared" si="16"/>
        <v>0</v>
      </c>
      <c r="BQ36" s="77">
        <f t="shared" si="17"/>
        <v>0</v>
      </c>
      <c r="BR36" s="78" t="b">
        <f t="shared" si="18"/>
        <v>0</v>
      </c>
      <c r="BS36" s="77">
        <f t="shared" si="19"/>
        <v>0</v>
      </c>
      <c r="BT36" s="78" t="b">
        <f t="shared" si="20"/>
        <v>0</v>
      </c>
      <c r="BU36" s="77">
        <f t="shared" si="21"/>
        <v>0</v>
      </c>
      <c r="BV36" s="78" t="b">
        <f t="shared" si="22"/>
        <v>0</v>
      </c>
      <c r="BW36" s="77">
        <f t="shared" si="23"/>
        <v>0</v>
      </c>
      <c r="BX36" s="78" t="b">
        <f t="shared" si="24"/>
        <v>0</v>
      </c>
      <c r="BY36" s="77">
        <f t="shared" si="25"/>
        <v>0</v>
      </c>
      <c r="BZ36" s="78" t="b">
        <f t="shared" si="26"/>
        <v>0</v>
      </c>
      <c r="CA36" s="77">
        <f t="shared" si="27"/>
        <v>0</v>
      </c>
      <c r="CB36" s="78" t="b">
        <f t="shared" si="28"/>
        <v>0</v>
      </c>
      <c r="CC36" s="77">
        <f t="shared" si="29"/>
        <v>0</v>
      </c>
      <c r="CD36" s="78" t="b">
        <f t="shared" si="30"/>
        <v>0</v>
      </c>
      <c r="CE36" s="77">
        <f t="shared" si="31"/>
        <v>0</v>
      </c>
      <c r="CF36" s="78" t="b">
        <f t="shared" si="32"/>
        <v>0</v>
      </c>
      <c r="CG36" s="77">
        <f t="shared" si="33"/>
        <v>0</v>
      </c>
      <c r="CH36" s="78" t="b">
        <f t="shared" si="34"/>
        <v>0</v>
      </c>
      <c r="CI36" s="77">
        <f t="shared" si="35"/>
        <v>0</v>
      </c>
      <c r="CJ36" s="78" t="b">
        <f t="shared" si="36"/>
        <v>0</v>
      </c>
      <c r="CK36" s="77">
        <f t="shared" si="37"/>
        <v>0</v>
      </c>
      <c r="CL36" s="78" t="b">
        <f t="shared" si="38"/>
        <v>0</v>
      </c>
      <c r="CM36" s="77">
        <f t="shared" si="39"/>
        <v>0</v>
      </c>
      <c r="CN36" s="78" t="b">
        <f t="shared" si="40"/>
        <v>0</v>
      </c>
      <c r="CO36" s="77">
        <f t="shared" si="41"/>
        <v>0</v>
      </c>
      <c r="CP36" s="78" t="b">
        <f t="shared" si="42"/>
        <v>0</v>
      </c>
      <c r="CQ36" s="77">
        <f t="shared" si="43"/>
        <v>0</v>
      </c>
      <c r="CR36" s="78" t="b">
        <f t="shared" si="44"/>
        <v>0</v>
      </c>
      <c r="CS36" s="77">
        <f t="shared" si="45"/>
        <v>0</v>
      </c>
      <c r="CT36" s="78" t="b">
        <f t="shared" si="46"/>
        <v>0</v>
      </c>
      <c r="CU36" s="77">
        <f t="shared" si="47"/>
        <v>0</v>
      </c>
      <c r="CV36" s="78" t="b">
        <f t="shared" si="48"/>
        <v>0</v>
      </c>
      <c r="CW36" s="77">
        <f t="shared" si="49"/>
        <v>0</v>
      </c>
      <c r="CX36" s="78" t="b">
        <f t="shared" si="50"/>
        <v>0</v>
      </c>
      <c r="CY36" s="77">
        <f t="shared" si="51"/>
        <v>0</v>
      </c>
      <c r="CZ36" s="78" t="b">
        <f t="shared" si="52"/>
        <v>0</v>
      </c>
      <c r="DA36" s="77">
        <f t="shared" si="53"/>
        <v>0</v>
      </c>
      <c r="DB36" s="78" t="b">
        <f t="shared" si="54"/>
        <v>0</v>
      </c>
      <c r="DC36" s="267"/>
      <c r="DD36" s="77">
        <f t="shared" si="55"/>
        <v>0</v>
      </c>
      <c r="DE36" s="78" t="b">
        <f t="shared" si="56"/>
        <v>0</v>
      </c>
      <c r="DF36" s="77">
        <f t="shared" si="57"/>
        <v>0</v>
      </c>
      <c r="DG36" s="78" t="b">
        <f t="shared" si="58"/>
        <v>0</v>
      </c>
      <c r="DH36" s="77">
        <f t="shared" si="59"/>
        <v>0</v>
      </c>
      <c r="DI36" s="78" t="b">
        <f t="shared" si="60"/>
        <v>0</v>
      </c>
      <c r="DJ36" s="77">
        <f t="shared" si="59"/>
        <v>0</v>
      </c>
      <c r="DK36" s="78" t="b">
        <f t="shared" si="61"/>
        <v>0</v>
      </c>
      <c r="DL36" s="77">
        <f t="shared" si="62"/>
        <v>0</v>
      </c>
      <c r="DM36" s="78" t="b">
        <f t="shared" si="63"/>
        <v>0</v>
      </c>
      <c r="DN36" s="268"/>
      <c r="DO36" s="77">
        <f t="shared" si="64"/>
        <v>0</v>
      </c>
      <c r="DP36" s="78" t="b">
        <f t="shared" si="65"/>
        <v>0</v>
      </c>
      <c r="DQ36" s="77">
        <f t="shared" si="66"/>
        <v>0</v>
      </c>
      <c r="DR36" s="78" t="b">
        <f t="shared" si="67"/>
        <v>0</v>
      </c>
      <c r="DS36" s="77">
        <f t="shared" si="68"/>
        <v>0</v>
      </c>
      <c r="DT36" s="78" t="b">
        <f t="shared" si="69"/>
        <v>0</v>
      </c>
      <c r="DU36" s="77">
        <f t="shared" si="70"/>
        <v>0</v>
      </c>
      <c r="DV36" s="78" t="b">
        <f t="shared" si="71"/>
        <v>0</v>
      </c>
      <c r="DW36" s="77">
        <f t="shared" si="72"/>
        <v>0</v>
      </c>
      <c r="DX36" s="78" t="b">
        <f t="shared" si="73"/>
        <v>0</v>
      </c>
    </row>
    <row r="37" spans="1:128" ht="15.6">
      <c r="A37" s="55"/>
      <c r="B37" s="73">
        <f>'1. Plano anual atividades'!C39</f>
        <v>0</v>
      </c>
      <c r="C37" s="3"/>
      <c r="D37" s="78">
        <f>'1. Plano anual atividades'!D39</f>
        <v>0</v>
      </c>
      <c r="E37" s="78">
        <f>'1. Plano anual atividades'!I39</f>
        <v>0</v>
      </c>
      <c r="F37" s="78">
        <f>'1. Plano anual atividades'!J39</f>
        <v>0</v>
      </c>
      <c r="G37" s="78">
        <f>'1. Plano anual atividades'!K39</f>
        <v>0</v>
      </c>
      <c r="H37" s="78">
        <f>'1. Plano anual atividades'!L39</f>
        <v>0</v>
      </c>
      <c r="I37" s="78">
        <f>'1. Plano anual atividades'!M39</f>
        <v>0</v>
      </c>
      <c r="J37" s="78">
        <f>'1. Plano anual atividades'!N39</f>
        <v>0</v>
      </c>
      <c r="K37" s="78">
        <f>'1. Plano anual atividades'!O39</f>
        <v>0</v>
      </c>
      <c r="L37" s="78">
        <f>'1. Plano anual atividades'!P39</f>
        <v>0</v>
      </c>
      <c r="M37" s="78">
        <f>'1. Plano anual atividades'!Q39</f>
        <v>0</v>
      </c>
      <c r="N37" s="78">
        <f>'1. Plano anual atividades'!R39</f>
        <v>0</v>
      </c>
      <c r="O37" s="3"/>
      <c r="P37" s="3"/>
      <c r="Q37" s="78">
        <f t="shared" si="1"/>
        <v>0</v>
      </c>
      <c r="R37" s="3"/>
      <c r="S37" s="3"/>
      <c r="T37" s="78">
        <f t="shared" si="116"/>
        <v>0</v>
      </c>
      <c r="U37" s="78">
        <f t="shared" si="117"/>
        <v>0</v>
      </c>
      <c r="V37" s="3"/>
      <c r="W37" s="3"/>
      <c r="X37" s="78">
        <f t="shared" si="0"/>
        <v>0</v>
      </c>
      <c r="Y37" s="78">
        <f t="shared" si="2"/>
        <v>0</v>
      </c>
      <c r="Z37" s="3"/>
      <c r="AA37" s="3"/>
      <c r="AB37" s="79">
        <f>'1. Plano anual atividades'!E39</f>
        <v>0</v>
      </c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80"/>
      <c r="AZ37" s="14"/>
      <c r="BA37" s="14"/>
      <c r="BB37" s="3"/>
      <c r="BC37" s="77">
        <f t="shared" si="3"/>
        <v>0</v>
      </c>
      <c r="BD37" s="78" t="b">
        <f t="shared" si="4"/>
        <v>0</v>
      </c>
      <c r="BE37" s="77">
        <f t="shared" si="5"/>
        <v>0</v>
      </c>
      <c r="BF37" s="78" t="b">
        <f t="shared" si="6"/>
        <v>0</v>
      </c>
      <c r="BG37" s="77">
        <f t="shared" si="7"/>
        <v>0</v>
      </c>
      <c r="BH37" s="78" t="b">
        <f t="shared" si="8"/>
        <v>0</v>
      </c>
      <c r="BI37" s="77">
        <f t="shared" si="9"/>
        <v>0</v>
      </c>
      <c r="BJ37" s="78" t="b">
        <f t="shared" si="10"/>
        <v>0</v>
      </c>
      <c r="BK37" s="77">
        <f t="shared" si="11"/>
        <v>0</v>
      </c>
      <c r="BL37" s="78" t="b">
        <f t="shared" si="12"/>
        <v>0</v>
      </c>
      <c r="BM37" s="77">
        <f t="shared" si="13"/>
        <v>0</v>
      </c>
      <c r="BN37" s="78" t="b">
        <f t="shared" si="14"/>
        <v>0</v>
      </c>
      <c r="BO37" s="77">
        <f t="shared" si="15"/>
        <v>0</v>
      </c>
      <c r="BP37" s="78" t="b">
        <f t="shared" si="16"/>
        <v>0</v>
      </c>
      <c r="BQ37" s="77">
        <f t="shared" si="17"/>
        <v>0</v>
      </c>
      <c r="BR37" s="78" t="b">
        <f t="shared" si="18"/>
        <v>0</v>
      </c>
      <c r="BS37" s="77">
        <f t="shared" si="19"/>
        <v>0</v>
      </c>
      <c r="BT37" s="78" t="b">
        <f t="shared" si="20"/>
        <v>0</v>
      </c>
      <c r="BU37" s="77">
        <f t="shared" si="21"/>
        <v>0</v>
      </c>
      <c r="BV37" s="78" t="b">
        <f t="shared" si="22"/>
        <v>0</v>
      </c>
      <c r="BW37" s="77">
        <f t="shared" si="23"/>
        <v>0</v>
      </c>
      <c r="BX37" s="78" t="b">
        <f t="shared" si="24"/>
        <v>0</v>
      </c>
      <c r="BY37" s="77">
        <f t="shared" si="25"/>
        <v>0</v>
      </c>
      <c r="BZ37" s="78" t="b">
        <f t="shared" si="26"/>
        <v>0</v>
      </c>
      <c r="CA37" s="77">
        <f t="shared" si="27"/>
        <v>0</v>
      </c>
      <c r="CB37" s="78" t="b">
        <f t="shared" si="28"/>
        <v>0</v>
      </c>
      <c r="CC37" s="77">
        <f t="shared" si="29"/>
        <v>0</v>
      </c>
      <c r="CD37" s="78" t="b">
        <f t="shared" si="30"/>
        <v>0</v>
      </c>
      <c r="CE37" s="77">
        <f t="shared" si="31"/>
        <v>0</v>
      </c>
      <c r="CF37" s="78" t="b">
        <f t="shared" si="32"/>
        <v>0</v>
      </c>
      <c r="CG37" s="77">
        <f t="shared" si="33"/>
        <v>0</v>
      </c>
      <c r="CH37" s="78" t="b">
        <f t="shared" si="34"/>
        <v>0</v>
      </c>
      <c r="CI37" s="77">
        <f t="shared" si="35"/>
        <v>0</v>
      </c>
      <c r="CJ37" s="78" t="b">
        <f t="shared" si="36"/>
        <v>0</v>
      </c>
      <c r="CK37" s="77">
        <f t="shared" si="37"/>
        <v>0</v>
      </c>
      <c r="CL37" s="78" t="b">
        <f t="shared" si="38"/>
        <v>0</v>
      </c>
      <c r="CM37" s="77">
        <f t="shared" si="39"/>
        <v>0</v>
      </c>
      <c r="CN37" s="78" t="b">
        <f t="shared" si="40"/>
        <v>0</v>
      </c>
      <c r="CO37" s="77">
        <f t="shared" si="41"/>
        <v>0</v>
      </c>
      <c r="CP37" s="78" t="b">
        <f t="shared" si="42"/>
        <v>0</v>
      </c>
      <c r="CQ37" s="77">
        <f t="shared" si="43"/>
        <v>0</v>
      </c>
      <c r="CR37" s="78" t="b">
        <f t="shared" si="44"/>
        <v>0</v>
      </c>
      <c r="CS37" s="77">
        <f t="shared" si="45"/>
        <v>0</v>
      </c>
      <c r="CT37" s="78" t="b">
        <f t="shared" si="46"/>
        <v>0</v>
      </c>
      <c r="CU37" s="77">
        <f t="shared" si="47"/>
        <v>0</v>
      </c>
      <c r="CV37" s="78" t="b">
        <f t="shared" si="48"/>
        <v>0</v>
      </c>
      <c r="CW37" s="77">
        <f t="shared" si="49"/>
        <v>0</v>
      </c>
      <c r="CX37" s="78" t="b">
        <f t="shared" si="50"/>
        <v>0</v>
      </c>
      <c r="CY37" s="77">
        <f t="shared" si="51"/>
        <v>0</v>
      </c>
      <c r="CZ37" s="78" t="b">
        <f t="shared" si="52"/>
        <v>0</v>
      </c>
      <c r="DA37" s="77">
        <f t="shared" si="53"/>
        <v>0</v>
      </c>
      <c r="DB37" s="78" t="b">
        <f t="shared" si="54"/>
        <v>0</v>
      </c>
      <c r="DC37" s="267"/>
      <c r="DD37" s="77">
        <f t="shared" si="55"/>
        <v>0</v>
      </c>
      <c r="DE37" s="78" t="b">
        <f t="shared" si="56"/>
        <v>0</v>
      </c>
      <c r="DF37" s="77">
        <f t="shared" si="57"/>
        <v>0</v>
      </c>
      <c r="DG37" s="78" t="b">
        <f t="shared" si="58"/>
        <v>0</v>
      </c>
      <c r="DH37" s="77">
        <f t="shared" si="59"/>
        <v>0</v>
      </c>
      <c r="DI37" s="78" t="b">
        <f t="shared" si="60"/>
        <v>0</v>
      </c>
      <c r="DJ37" s="77">
        <f t="shared" si="59"/>
        <v>0</v>
      </c>
      <c r="DK37" s="78" t="b">
        <f t="shared" si="61"/>
        <v>0</v>
      </c>
      <c r="DL37" s="77">
        <f t="shared" si="62"/>
        <v>0</v>
      </c>
      <c r="DM37" s="78" t="b">
        <f t="shared" si="63"/>
        <v>0</v>
      </c>
      <c r="DN37" s="268"/>
      <c r="DO37" s="77">
        <f t="shared" si="64"/>
        <v>0</v>
      </c>
      <c r="DP37" s="78" t="b">
        <f t="shared" si="65"/>
        <v>0</v>
      </c>
      <c r="DQ37" s="77">
        <f t="shared" si="66"/>
        <v>0</v>
      </c>
      <c r="DR37" s="78" t="b">
        <f t="shared" si="67"/>
        <v>0</v>
      </c>
      <c r="DS37" s="77">
        <f t="shared" si="68"/>
        <v>0</v>
      </c>
      <c r="DT37" s="78" t="b">
        <f t="shared" si="69"/>
        <v>0</v>
      </c>
      <c r="DU37" s="77">
        <f t="shared" si="70"/>
        <v>0</v>
      </c>
      <c r="DV37" s="78" t="b">
        <f t="shared" si="71"/>
        <v>0</v>
      </c>
      <c r="DW37" s="77">
        <f t="shared" si="72"/>
        <v>0</v>
      </c>
      <c r="DX37" s="78" t="b">
        <f t="shared" si="73"/>
        <v>0</v>
      </c>
    </row>
    <row r="38" spans="1:128" ht="16.2" thickBot="1">
      <c r="A38" s="55"/>
      <c r="B38" s="82"/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5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4"/>
      <c r="AN38" s="84"/>
      <c r="AO38" s="84"/>
      <c r="AP38" s="84"/>
      <c r="AQ38" s="84"/>
      <c r="AR38" s="84"/>
      <c r="AS38" s="84"/>
      <c r="AT38" s="84"/>
      <c r="AU38" s="84"/>
      <c r="AV38" s="84"/>
      <c r="AW38" s="84"/>
      <c r="AX38" s="84"/>
      <c r="AY38" s="84"/>
      <c r="AZ38" s="84"/>
      <c r="BA38" s="84"/>
      <c r="BB38" s="84"/>
      <c r="BC38" s="84"/>
      <c r="BD38" s="84"/>
      <c r="BE38" s="84"/>
      <c r="BF38" s="84"/>
      <c r="BG38" s="84"/>
      <c r="BH38" s="84"/>
      <c r="BI38" s="84"/>
      <c r="BJ38" s="84"/>
      <c r="BK38" s="84"/>
      <c r="BL38" s="84"/>
      <c r="BM38" s="84"/>
      <c r="BN38" s="84"/>
      <c r="BO38" s="84"/>
      <c r="BP38" s="84"/>
      <c r="BQ38" s="84"/>
      <c r="BR38" s="84"/>
      <c r="BS38" s="84"/>
      <c r="BT38" s="84"/>
      <c r="BU38" s="84"/>
      <c r="BV38" s="84"/>
      <c r="BW38" s="84"/>
      <c r="BX38" s="84"/>
      <c r="BY38" s="84"/>
      <c r="BZ38" s="84"/>
      <c r="CA38" s="84"/>
      <c r="CB38" s="84"/>
      <c r="CC38" s="84"/>
      <c r="CD38" s="84"/>
      <c r="CE38" s="84"/>
      <c r="CF38" s="84"/>
      <c r="CG38" s="84"/>
      <c r="CH38" s="84"/>
      <c r="CI38" s="84"/>
      <c r="CJ38" s="84"/>
      <c r="CK38" s="84"/>
      <c r="CL38" s="84"/>
      <c r="CM38" s="84"/>
      <c r="CN38" s="84"/>
      <c r="CO38" s="84"/>
      <c r="CP38" s="84"/>
      <c r="CQ38" s="84"/>
      <c r="CR38" s="84"/>
      <c r="CS38" s="84"/>
      <c r="CT38" s="84"/>
      <c r="CU38" s="84"/>
      <c r="CV38" s="84"/>
      <c r="CW38" s="84"/>
      <c r="CX38" s="84"/>
      <c r="CY38" s="84"/>
      <c r="CZ38" s="84"/>
      <c r="DA38" s="84"/>
      <c r="DB38" s="84"/>
      <c r="DC38" s="256"/>
      <c r="DD38" s="84"/>
      <c r="DE38" s="84"/>
      <c r="DF38" s="84"/>
      <c r="DG38" s="84"/>
      <c r="DH38" s="84"/>
      <c r="DI38" s="84"/>
      <c r="DJ38" s="84"/>
      <c r="DK38" s="84"/>
      <c r="DL38" s="84"/>
      <c r="DM38" s="84"/>
      <c r="DO38" s="84"/>
      <c r="DP38" s="84"/>
      <c r="DQ38" s="84"/>
      <c r="DR38" s="84"/>
      <c r="DS38" s="84"/>
      <c r="DT38" s="84"/>
      <c r="DU38" s="84"/>
      <c r="DV38" s="84"/>
      <c r="DW38" s="84"/>
      <c r="DX38" s="84"/>
    </row>
    <row r="39" spans="1:128" s="70" customFormat="1" ht="19.5" customHeight="1">
      <c r="A39" s="26"/>
      <c r="B39" s="26">
        <f>'1. Plano anual atividades'!C41</f>
        <v>0</v>
      </c>
      <c r="C39" s="26">
        <f>COUNTA(C8:C37)</f>
        <v>0</v>
      </c>
      <c r="D39" s="86">
        <f t="shared" ref="D39:K39" si="118">COUNTIF(D8:D37, "■")</f>
        <v>0</v>
      </c>
      <c r="E39" s="86">
        <f t="shared" si="118"/>
        <v>0</v>
      </c>
      <c r="F39" s="86">
        <f t="shared" si="118"/>
        <v>0</v>
      </c>
      <c r="G39" s="86">
        <f t="shared" si="118"/>
        <v>0</v>
      </c>
      <c r="H39" s="86">
        <f t="shared" si="118"/>
        <v>0</v>
      </c>
      <c r="I39" s="86">
        <f t="shared" si="118"/>
        <v>0</v>
      </c>
      <c r="J39" s="86">
        <f t="shared" si="118"/>
        <v>0</v>
      </c>
      <c r="K39" s="86">
        <f t="shared" si="118"/>
        <v>0</v>
      </c>
      <c r="L39" s="86">
        <f t="shared" ref="L39:N39" si="119">COUNTIF(L8:L37, "■")</f>
        <v>0</v>
      </c>
      <c r="M39" s="86">
        <f t="shared" si="119"/>
        <v>0</v>
      </c>
      <c r="N39" s="86">
        <f t="shared" si="119"/>
        <v>0</v>
      </c>
      <c r="O39" s="26">
        <f t="shared" ref="O39:AA39" si="120">SUM(O8:O37)</f>
        <v>0</v>
      </c>
      <c r="P39" s="26">
        <f t="shared" ref="P39:Q39" si="121">SUM(P8:P37)</f>
        <v>0</v>
      </c>
      <c r="Q39" s="26">
        <f t="shared" si="121"/>
        <v>0</v>
      </c>
      <c r="R39" s="26">
        <f t="shared" si="120"/>
        <v>0</v>
      </c>
      <c r="S39" s="26">
        <f t="shared" si="120"/>
        <v>0</v>
      </c>
      <c r="T39" s="26">
        <f t="shared" si="120"/>
        <v>0</v>
      </c>
      <c r="U39" s="26">
        <f t="shared" ref="U39" si="122">SUM(U8:U37)</f>
        <v>0</v>
      </c>
      <c r="V39" s="26">
        <f t="shared" si="120"/>
        <v>0</v>
      </c>
      <c r="W39" s="26">
        <f t="shared" si="120"/>
        <v>0</v>
      </c>
      <c r="X39" s="26">
        <f t="shared" ref="X39:Y39" si="123">SUM(X8:X37)</f>
        <v>0</v>
      </c>
      <c r="Y39" s="26">
        <f t="shared" si="123"/>
        <v>0</v>
      </c>
      <c r="Z39" s="26">
        <f t="shared" si="120"/>
        <v>0</v>
      </c>
      <c r="AA39" s="26">
        <f t="shared" si="120"/>
        <v>0</v>
      </c>
      <c r="AB39" s="26">
        <f>COUNTIF(AB8:AB37,"■")</f>
        <v>0</v>
      </c>
      <c r="AC39" s="26">
        <f t="shared" ref="AC39:AK39" si="124">COUNTIF(AC8:AC37, "■")</f>
        <v>0</v>
      </c>
      <c r="AD39" s="26">
        <f t="shared" si="124"/>
        <v>0</v>
      </c>
      <c r="AE39" s="26">
        <f t="shared" si="124"/>
        <v>0</v>
      </c>
      <c r="AF39" s="26">
        <f t="shared" si="124"/>
        <v>0</v>
      </c>
      <c r="AG39" s="26">
        <f t="shared" si="124"/>
        <v>0</v>
      </c>
      <c r="AH39" s="26">
        <f t="shared" si="124"/>
        <v>0</v>
      </c>
      <c r="AI39" s="26">
        <f t="shared" si="124"/>
        <v>0</v>
      </c>
      <c r="AJ39" s="26">
        <f t="shared" si="124"/>
        <v>0</v>
      </c>
      <c r="AK39" s="26">
        <f t="shared" si="124"/>
        <v>0</v>
      </c>
      <c r="AL39" s="26">
        <f t="shared" ref="AL39" si="125">COUNTIF(AL8:AL37, "■")</f>
        <v>0</v>
      </c>
      <c r="AM39" s="26">
        <f t="shared" ref="AM39:AV39" si="126">SUM(AM8:AM37)</f>
        <v>0</v>
      </c>
      <c r="AN39" s="26">
        <f t="shared" si="126"/>
        <v>0</v>
      </c>
      <c r="AO39" s="26">
        <f t="shared" si="126"/>
        <v>0</v>
      </c>
      <c r="AP39" s="26">
        <f t="shared" si="126"/>
        <v>0</v>
      </c>
      <c r="AQ39" s="26">
        <f t="shared" si="126"/>
        <v>0</v>
      </c>
      <c r="AR39" s="26">
        <f t="shared" si="126"/>
        <v>0</v>
      </c>
      <c r="AS39" s="26">
        <f t="shared" si="126"/>
        <v>0</v>
      </c>
      <c r="AT39" s="26">
        <f t="shared" si="126"/>
        <v>0</v>
      </c>
      <c r="AU39" s="26">
        <f t="shared" si="126"/>
        <v>0</v>
      </c>
      <c r="AV39" s="26">
        <f t="shared" si="126"/>
        <v>0</v>
      </c>
      <c r="AW39" s="430"/>
      <c r="AX39" s="430"/>
      <c r="AY39" s="26"/>
      <c r="AZ39" s="26"/>
      <c r="BA39" s="87"/>
      <c r="BB39" s="26"/>
      <c r="BC39" s="26"/>
      <c r="BD39" s="26">
        <f>SUM(BD8:BD37)</f>
        <v>0</v>
      </c>
      <c r="BE39" s="26"/>
      <c r="BF39" s="26">
        <f>SUM(BF8:BF37)</f>
        <v>0</v>
      </c>
      <c r="BG39" s="26"/>
      <c r="BH39" s="26">
        <f>SUM(BH8:BH37)</f>
        <v>0</v>
      </c>
      <c r="BI39" s="26"/>
      <c r="BJ39" s="26">
        <f>SUM(BJ8:BJ37)</f>
        <v>0</v>
      </c>
      <c r="BK39" s="26"/>
      <c r="BL39" s="26">
        <f>SUM(BL8:BL37)</f>
        <v>0</v>
      </c>
      <c r="BM39" s="26"/>
      <c r="BN39" s="26">
        <f>SUM(BN8:BN37)</f>
        <v>0</v>
      </c>
      <c r="BO39" s="26"/>
      <c r="BP39" s="26">
        <f>SUM(BP8:BP37)</f>
        <v>0</v>
      </c>
      <c r="BQ39" s="26"/>
      <c r="BR39" s="26">
        <f>SUM(BR8:BR37)</f>
        <v>0</v>
      </c>
      <c r="BS39" s="26"/>
      <c r="BT39" s="26">
        <f>SUM(BT8:BT37)</f>
        <v>0</v>
      </c>
      <c r="BU39" s="26"/>
      <c r="BV39" s="26">
        <f>SUM(BV8:BV37)</f>
        <v>0</v>
      </c>
      <c r="BW39" s="26"/>
      <c r="BX39" s="26">
        <f>SUM(BX8:BX37)</f>
        <v>0</v>
      </c>
      <c r="BY39" s="26"/>
      <c r="BZ39" s="26">
        <f>SUM(BZ8:BZ37)</f>
        <v>0</v>
      </c>
      <c r="CA39" s="26"/>
      <c r="CB39" s="26">
        <f>SUM(CB8:CB37)</f>
        <v>0</v>
      </c>
      <c r="CC39" s="26"/>
      <c r="CD39" s="26">
        <f>SUM(CD8:CD37)</f>
        <v>0</v>
      </c>
      <c r="CE39" s="26"/>
      <c r="CF39" s="26">
        <f>SUM(CF8:CF37)</f>
        <v>0</v>
      </c>
      <c r="CG39" s="26"/>
      <c r="CH39" s="26">
        <f>SUM(CH8:CH37)</f>
        <v>0</v>
      </c>
      <c r="CI39" s="26"/>
      <c r="CJ39" s="26">
        <f>SUM(CJ8:CJ37)</f>
        <v>0</v>
      </c>
      <c r="CK39" s="26"/>
      <c r="CL39" s="26">
        <f>SUM(CL8:CL37)</f>
        <v>0</v>
      </c>
      <c r="CM39" s="26"/>
      <c r="CN39" s="26">
        <f>SUM(CN8:CN37)</f>
        <v>0</v>
      </c>
      <c r="CO39" s="26"/>
      <c r="CP39" s="26">
        <f>SUM(CP8:CP37)</f>
        <v>0</v>
      </c>
      <c r="CQ39" s="26"/>
      <c r="CR39" s="26">
        <f>SUM(CR8:CR37)</f>
        <v>0</v>
      </c>
      <c r="CS39" s="26"/>
      <c r="CT39" s="26">
        <f>SUM(CT8:CT37)</f>
        <v>0</v>
      </c>
      <c r="CU39" s="26"/>
      <c r="CV39" s="26">
        <f>SUM(CV8:CV37)</f>
        <v>0</v>
      </c>
      <c r="CW39" s="26"/>
      <c r="CX39" s="26">
        <f>SUM(CX8:CX37)</f>
        <v>0</v>
      </c>
      <c r="CY39" s="26"/>
      <c r="CZ39" s="26">
        <f>SUM(CZ8:CZ37)</f>
        <v>0</v>
      </c>
      <c r="DA39" s="26"/>
      <c r="DB39" s="26">
        <f>SUM(DB8:DB37)</f>
        <v>0</v>
      </c>
      <c r="DC39" s="257"/>
      <c r="DD39" s="26"/>
      <c r="DE39" s="26">
        <f>SUM(DE8:DE37)</f>
        <v>0</v>
      </c>
      <c r="DF39" s="26"/>
      <c r="DG39" s="26">
        <f>SUM(DG8:DG37)</f>
        <v>0</v>
      </c>
      <c r="DH39" s="26"/>
      <c r="DI39" s="26">
        <f>SUM(DI8:DI37)</f>
        <v>0</v>
      </c>
      <c r="DJ39" s="26"/>
      <c r="DK39" s="26">
        <f>SUM(DK8:DK37)</f>
        <v>0</v>
      </c>
      <c r="DL39" s="26"/>
      <c r="DM39" s="26">
        <f>SUM(DM8:DM37)</f>
        <v>0</v>
      </c>
      <c r="DO39" s="26"/>
      <c r="DP39" s="26">
        <f>SUM(DP8:DP37)</f>
        <v>0</v>
      </c>
      <c r="DQ39" s="26"/>
      <c r="DR39" s="26">
        <f>SUM(DR8:DR37)</f>
        <v>0</v>
      </c>
      <c r="DS39" s="26"/>
      <c r="DT39" s="26">
        <f>SUM(DT8:DT37)</f>
        <v>0</v>
      </c>
      <c r="DU39" s="26"/>
      <c r="DV39" s="26">
        <f>SUM(DV8:DV37)</f>
        <v>0</v>
      </c>
      <c r="DW39" s="26"/>
      <c r="DX39" s="26">
        <f>SUM(DX8:DX37)</f>
        <v>0</v>
      </c>
    </row>
    <row r="40" spans="1:128" ht="19.5" customHeight="1">
      <c r="A40" s="55"/>
      <c r="B40" s="26"/>
      <c r="C40" s="26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6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7"/>
      <c r="BB40" s="55"/>
      <c r="BC40" s="55"/>
      <c r="BD40" s="55"/>
      <c r="BE40" s="55"/>
      <c r="BF40" s="55"/>
      <c r="BG40" s="55"/>
      <c r="BH40" s="55"/>
      <c r="BI40" s="55"/>
      <c r="BJ40" s="55"/>
      <c r="BK40" s="55"/>
      <c r="BL40" s="55"/>
      <c r="BM40" s="55"/>
      <c r="BN40" s="55"/>
      <c r="BO40" s="55"/>
      <c r="BP40" s="55"/>
      <c r="BQ40" s="55"/>
      <c r="BR40" s="55"/>
      <c r="BS40" s="55"/>
      <c r="BT40" s="55"/>
      <c r="BU40" s="55"/>
      <c r="BV40" s="55"/>
      <c r="BW40" s="55"/>
      <c r="BX40" s="55"/>
      <c r="BY40" s="55"/>
      <c r="BZ40" s="55"/>
      <c r="CA40" s="55"/>
      <c r="CB40" s="55"/>
      <c r="CC40" s="55"/>
      <c r="CD40" s="55"/>
      <c r="CE40" s="55"/>
      <c r="CF40" s="55"/>
      <c r="CG40" s="55"/>
      <c r="CH40" s="55"/>
      <c r="CI40" s="55"/>
      <c r="CJ40" s="55"/>
      <c r="CK40" s="55"/>
      <c r="CL40" s="55"/>
      <c r="CM40" s="55"/>
      <c r="CN40" s="55"/>
      <c r="CO40" s="55"/>
      <c r="CP40" s="55"/>
      <c r="CQ40" s="55"/>
      <c r="CR40" s="55"/>
      <c r="CS40" s="55"/>
      <c r="CT40" s="55"/>
      <c r="CU40" s="55"/>
      <c r="CV40" s="55"/>
      <c r="CW40" s="55"/>
      <c r="CX40" s="55"/>
      <c r="CY40" s="55"/>
      <c r="CZ40" s="55"/>
      <c r="DA40" s="55"/>
      <c r="DB40" s="55"/>
      <c r="DC40" s="255"/>
      <c r="DD40" s="55"/>
      <c r="DE40" s="55"/>
      <c r="DF40" s="55"/>
      <c r="DG40" s="55"/>
      <c r="DH40" s="55"/>
      <c r="DI40" s="55"/>
      <c r="DJ40" s="55"/>
      <c r="DK40" s="55"/>
      <c r="DL40" s="55"/>
      <c r="DM40" s="55"/>
      <c r="DO40" s="55"/>
      <c r="DP40" s="55"/>
      <c r="DQ40" s="55"/>
      <c r="DR40" s="55"/>
      <c r="DS40" s="55"/>
      <c r="DT40" s="55"/>
      <c r="DU40" s="55"/>
      <c r="DV40" s="55"/>
      <c r="DW40" s="55"/>
      <c r="DX40" s="55"/>
    </row>
    <row r="41" spans="1:128" ht="19.5" customHeight="1">
      <c r="A41" s="55"/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6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55"/>
      <c r="AY41" s="55"/>
      <c r="AZ41" s="55"/>
      <c r="BA41" s="57"/>
      <c r="BB41" s="55"/>
      <c r="BC41" s="55"/>
      <c r="BD41" s="55"/>
      <c r="BE41" s="55"/>
      <c r="BF41" s="55"/>
      <c r="BG41" s="55"/>
      <c r="BH41" s="55"/>
      <c r="BI41" s="55"/>
      <c r="BJ41" s="55"/>
      <c r="BK41" s="55"/>
      <c r="BL41" s="55"/>
      <c r="BM41" s="55"/>
      <c r="BN41" s="55"/>
      <c r="BO41" s="55"/>
      <c r="BP41" s="55"/>
      <c r="BQ41" s="55"/>
      <c r="BR41" s="55"/>
      <c r="BS41" s="55"/>
      <c r="BT41" s="55"/>
      <c r="BU41" s="55"/>
      <c r="BV41" s="55"/>
      <c r="BW41" s="55"/>
      <c r="BX41" s="55"/>
      <c r="BY41" s="55"/>
      <c r="BZ41" s="55"/>
      <c r="CA41" s="55"/>
      <c r="CB41" s="55"/>
      <c r="CC41" s="55"/>
      <c r="CD41" s="55"/>
      <c r="CE41" s="55"/>
      <c r="CF41" s="55"/>
      <c r="CG41" s="55"/>
      <c r="CH41" s="55"/>
      <c r="CI41" s="55"/>
      <c r="CJ41" s="55"/>
      <c r="CK41" s="55"/>
      <c r="CL41" s="55"/>
      <c r="CM41" s="55"/>
      <c r="CN41" s="55"/>
      <c r="CO41" s="55"/>
      <c r="CP41" s="55"/>
      <c r="CQ41" s="55"/>
      <c r="CR41" s="55"/>
      <c r="CS41" s="55"/>
      <c r="CT41" s="55"/>
      <c r="CU41" s="55"/>
      <c r="CV41" s="55"/>
      <c r="CW41" s="55"/>
      <c r="CX41" s="55"/>
      <c r="CY41" s="55"/>
      <c r="CZ41" s="55"/>
      <c r="DA41" s="55"/>
      <c r="DB41" s="55"/>
      <c r="DC41" s="255"/>
      <c r="DD41" s="55"/>
      <c r="DE41" s="55"/>
      <c r="DF41" s="55"/>
      <c r="DG41" s="55"/>
      <c r="DH41" s="55"/>
      <c r="DI41" s="55"/>
      <c r="DJ41" s="55"/>
      <c r="DK41" s="55"/>
      <c r="DL41" s="55"/>
      <c r="DM41" s="55"/>
      <c r="DO41" s="55"/>
      <c r="DP41" s="55"/>
      <c r="DQ41" s="55"/>
      <c r="DR41" s="55"/>
      <c r="DS41" s="55"/>
      <c r="DT41" s="55"/>
      <c r="DU41" s="55"/>
      <c r="DV41" s="55"/>
      <c r="DW41" s="55"/>
      <c r="DX41" s="55"/>
    </row>
    <row r="42" spans="1:128" ht="19.5" customHeight="1">
      <c r="A42" s="55"/>
      <c r="B42" s="403" t="s">
        <v>27</v>
      </c>
      <c r="C42" s="403"/>
      <c r="D42" s="404"/>
      <c r="E42" s="404"/>
      <c r="F42" s="404"/>
      <c r="G42" s="404"/>
      <c r="H42" s="404"/>
      <c r="I42" s="404"/>
      <c r="J42" s="404"/>
      <c r="K42" s="404"/>
      <c r="L42" s="404"/>
      <c r="M42" s="404"/>
      <c r="N42" s="404"/>
      <c r="O42" s="404"/>
      <c r="P42" s="404"/>
      <c r="Q42" s="404"/>
      <c r="R42" s="404"/>
      <c r="S42" s="404"/>
      <c r="T42" s="404"/>
      <c r="U42" s="404"/>
      <c r="V42" s="404"/>
      <c r="W42" s="404"/>
      <c r="X42" s="404"/>
      <c r="Y42" s="404"/>
      <c r="Z42" s="404"/>
      <c r="AA42" s="404"/>
      <c r="AB42" s="404"/>
      <c r="AC42" s="404"/>
      <c r="AD42" s="404"/>
      <c r="AE42" s="404"/>
      <c r="AF42" s="404"/>
      <c r="AG42" s="404"/>
      <c r="AH42" s="404"/>
      <c r="AI42" s="404"/>
      <c r="AJ42" s="404"/>
      <c r="AK42" s="404"/>
      <c r="AL42" s="404"/>
      <c r="AM42" s="404"/>
      <c r="AN42" s="404"/>
      <c r="AO42" s="404"/>
      <c r="AP42" s="404"/>
      <c r="AQ42" s="404"/>
      <c r="AR42" s="404"/>
      <c r="AS42" s="404"/>
      <c r="AT42" s="404"/>
      <c r="AU42" s="404"/>
      <c r="AV42" s="404"/>
      <c r="AW42" s="404"/>
      <c r="AX42" s="404"/>
      <c r="AY42" s="404"/>
      <c r="AZ42" s="404"/>
      <c r="BA42" s="404"/>
      <c r="BB42" s="88"/>
      <c r="BC42" s="88"/>
      <c r="BD42" s="88"/>
      <c r="BE42" s="88"/>
      <c r="BF42" s="88"/>
      <c r="BG42" s="88"/>
      <c r="BH42" s="88"/>
      <c r="BI42" s="88"/>
      <c r="BJ42" s="88"/>
      <c r="BK42" s="88"/>
      <c r="BL42" s="88"/>
      <c r="BM42" s="88"/>
      <c r="BN42" s="88"/>
      <c r="BO42" s="88"/>
      <c r="BP42" s="88"/>
      <c r="BQ42" s="88"/>
      <c r="BR42" s="88"/>
      <c r="BS42" s="88"/>
      <c r="BT42" s="88"/>
      <c r="BU42" s="88"/>
      <c r="BV42" s="88"/>
      <c r="BW42" s="88"/>
      <c r="BX42" s="88"/>
      <c r="BY42" s="88"/>
      <c r="BZ42" s="88"/>
      <c r="CA42" s="88"/>
      <c r="CB42" s="88"/>
      <c r="CC42" s="88"/>
      <c r="CD42" s="88"/>
      <c r="CE42" s="88"/>
      <c r="CF42" s="88"/>
      <c r="CG42" s="88"/>
      <c r="CH42" s="88"/>
      <c r="CI42" s="88"/>
      <c r="CJ42" s="88"/>
      <c r="CK42" s="88"/>
      <c r="CL42" s="88"/>
      <c r="CM42" s="88"/>
      <c r="CN42" s="88"/>
      <c r="CO42" s="88"/>
      <c r="CP42" s="88"/>
      <c r="CQ42" s="88"/>
      <c r="CR42" s="88"/>
      <c r="CS42" s="88"/>
      <c r="CT42" s="88"/>
      <c r="CU42" s="88"/>
      <c r="CV42" s="88"/>
      <c r="CW42" s="88"/>
      <c r="CX42" s="88"/>
      <c r="CY42" s="88"/>
      <c r="CZ42" s="88"/>
      <c r="DA42" s="88"/>
      <c r="DB42" s="88"/>
      <c r="DC42" s="252"/>
      <c r="DD42" s="88"/>
      <c r="DE42" s="88"/>
      <c r="DF42" s="88"/>
      <c r="DG42" s="88"/>
      <c r="DH42" s="88"/>
      <c r="DI42" s="88"/>
      <c r="DJ42" s="88"/>
      <c r="DK42" s="88"/>
      <c r="DL42" s="88"/>
      <c r="DM42" s="88"/>
      <c r="DO42" s="88"/>
      <c r="DP42" s="88"/>
      <c r="DQ42" s="88"/>
      <c r="DR42" s="88"/>
      <c r="DS42" s="88"/>
      <c r="DT42" s="88"/>
      <c r="DU42" s="88"/>
      <c r="DV42" s="88"/>
      <c r="DW42" s="88"/>
      <c r="DX42" s="88"/>
    </row>
    <row r="43" spans="1:128" ht="27" customHeight="1">
      <c r="A43" s="65"/>
      <c r="B43" s="19"/>
      <c r="C43" s="19"/>
      <c r="D43" s="19"/>
      <c r="E43" s="406" t="s">
        <v>18</v>
      </c>
      <c r="F43" s="406"/>
      <c r="G43" s="406"/>
      <c r="H43" s="406"/>
      <c r="I43" s="406"/>
      <c r="J43" s="406"/>
      <c r="K43" s="406"/>
      <c r="L43" s="239"/>
      <c r="M43" s="239"/>
      <c r="N43" s="239"/>
      <c r="O43" s="408" t="s">
        <v>145</v>
      </c>
      <c r="P43" s="408"/>
      <c r="Q43" s="233" t="s">
        <v>153</v>
      </c>
      <c r="R43" s="405" t="s">
        <v>21</v>
      </c>
      <c r="S43" s="405"/>
      <c r="T43" s="232" t="s">
        <v>148</v>
      </c>
      <c r="U43" s="232" t="s">
        <v>148</v>
      </c>
      <c r="V43" s="405" t="s">
        <v>22</v>
      </c>
      <c r="W43" s="405"/>
      <c r="X43" s="232" t="s">
        <v>148</v>
      </c>
      <c r="Y43" s="232" t="s">
        <v>148</v>
      </c>
      <c r="Z43" s="19"/>
      <c r="AA43" s="19"/>
      <c r="AB43" s="89"/>
      <c r="AC43" s="393" t="s">
        <v>58</v>
      </c>
      <c r="AD43" s="393"/>
      <c r="AE43" s="393"/>
      <c r="AF43" s="393" t="s">
        <v>59</v>
      </c>
      <c r="AG43" s="393"/>
      <c r="AH43" s="393"/>
      <c r="AI43" s="393"/>
      <c r="AJ43" s="393"/>
      <c r="AK43" s="393"/>
      <c r="AL43" s="66"/>
      <c r="AM43" s="393" t="s">
        <v>53</v>
      </c>
      <c r="AN43" s="393"/>
      <c r="AO43" s="393"/>
      <c r="AP43" s="393"/>
      <c r="AQ43" s="393"/>
      <c r="AR43" s="393" t="s">
        <v>57</v>
      </c>
      <c r="AS43" s="393"/>
      <c r="AT43" s="393"/>
      <c r="AU43" s="393"/>
      <c r="AV43" s="393"/>
      <c r="AW43" s="393" t="s">
        <v>60</v>
      </c>
      <c r="AX43" s="393"/>
      <c r="AY43" s="407" t="s">
        <v>63</v>
      </c>
      <c r="AZ43" s="401" t="s">
        <v>161</v>
      </c>
      <c r="BA43" s="401" t="s">
        <v>166</v>
      </c>
      <c r="BB43" s="401" t="s">
        <v>163</v>
      </c>
      <c r="BC43" s="244"/>
      <c r="BD43" s="244"/>
      <c r="BE43" s="393"/>
      <c r="BF43" s="393"/>
      <c r="BG43" s="393"/>
      <c r="BH43" s="393"/>
      <c r="BI43" s="393"/>
      <c r="BJ43" s="393"/>
      <c r="BK43" s="393"/>
      <c r="BL43" s="393"/>
      <c r="BM43" s="393"/>
      <c r="BN43" s="393"/>
      <c r="BO43" s="393"/>
      <c r="BP43" s="393"/>
      <c r="BQ43" s="393"/>
      <c r="BR43" s="393"/>
      <c r="BS43" s="393"/>
      <c r="BT43" s="393"/>
      <c r="BU43" s="393"/>
      <c r="BV43" s="393"/>
      <c r="BW43" s="393"/>
      <c r="BX43" s="393"/>
      <c r="BY43" s="393"/>
      <c r="BZ43" s="393"/>
      <c r="CA43" s="393"/>
      <c r="CB43" s="393"/>
      <c r="CC43" s="393"/>
      <c r="CD43" s="393"/>
      <c r="CE43" s="393"/>
      <c r="CF43" s="393"/>
      <c r="CG43" s="393"/>
      <c r="CH43" s="393"/>
      <c r="CI43" s="393"/>
      <c r="CJ43" s="393"/>
      <c r="CK43" s="393"/>
      <c r="CL43" s="393"/>
      <c r="CM43" s="393"/>
      <c r="CN43" s="393"/>
      <c r="CO43" s="393"/>
      <c r="CP43" s="393"/>
      <c r="CQ43" s="393"/>
      <c r="CR43" s="393"/>
      <c r="CS43" s="393"/>
      <c r="CT43" s="393"/>
      <c r="CU43" s="393"/>
      <c r="CV43" s="393"/>
      <c r="CW43" s="393"/>
      <c r="CX43" s="393"/>
      <c r="CY43" s="393"/>
      <c r="CZ43" s="393"/>
      <c r="DA43" s="66"/>
      <c r="DB43" s="66"/>
      <c r="DC43" s="253"/>
      <c r="DD43" s="66"/>
      <c r="DE43" s="66"/>
      <c r="DF43" s="66"/>
      <c r="DG43" s="66"/>
      <c r="DH43" s="66"/>
      <c r="DI43" s="66"/>
      <c r="DJ43" s="66"/>
      <c r="DK43" s="66"/>
      <c r="DL43" s="66"/>
      <c r="DM43" s="66"/>
      <c r="DW43" s="66"/>
      <c r="DX43" s="66"/>
    </row>
    <row r="44" spans="1:128" ht="26.25" customHeight="1">
      <c r="A44" s="65"/>
      <c r="B44" s="90" t="s">
        <v>137</v>
      </c>
      <c r="C44" s="28" t="s">
        <v>140</v>
      </c>
      <c r="D44" s="90" t="s">
        <v>2</v>
      </c>
      <c r="E44" s="180">
        <v>1</v>
      </c>
      <c r="F44" s="180">
        <v>2</v>
      </c>
      <c r="G44" s="180">
        <v>3</v>
      </c>
      <c r="H44" s="180">
        <v>4</v>
      </c>
      <c r="I44" s="180">
        <v>5</v>
      </c>
      <c r="J44" s="180">
        <v>6</v>
      </c>
      <c r="K44" s="180">
        <v>7</v>
      </c>
      <c r="L44" s="180">
        <v>8</v>
      </c>
      <c r="M44" s="180">
        <v>9</v>
      </c>
      <c r="N44" s="180">
        <v>10</v>
      </c>
      <c r="O44" s="93" t="s">
        <v>146</v>
      </c>
      <c r="P44" s="93" t="s">
        <v>147</v>
      </c>
      <c r="Q44" s="93" t="s">
        <v>152</v>
      </c>
      <c r="R44" s="93" t="s">
        <v>25</v>
      </c>
      <c r="S44" s="93" t="s">
        <v>151</v>
      </c>
      <c r="T44" s="93" t="s">
        <v>25</v>
      </c>
      <c r="U44" s="93" t="s">
        <v>151</v>
      </c>
      <c r="V44" s="93" t="s">
        <v>25</v>
      </c>
      <c r="W44" s="93" t="s">
        <v>26</v>
      </c>
      <c r="X44" s="93" t="s">
        <v>25</v>
      </c>
      <c r="Y44" s="93" t="s">
        <v>26</v>
      </c>
      <c r="Z44" s="93" t="s">
        <v>23</v>
      </c>
      <c r="AA44" s="93" t="s">
        <v>24</v>
      </c>
      <c r="AB44" s="91" t="s">
        <v>3</v>
      </c>
      <c r="AC44" s="92" t="s">
        <v>42</v>
      </c>
      <c r="AD44" s="92" t="s">
        <v>55</v>
      </c>
      <c r="AE44" s="92" t="s">
        <v>56</v>
      </c>
      <c r="AF44" s="92" t="s">
        <v>42</v>
      </c>
      <c r="AG44" s="92" t="s">
        <v>43</v>
      </c>
      <c r="AH44" s="92" t="s">
        <v>44</v>
      </c>
      <c r="AI44" s="92" t="s">
        <v>45</v>
      </c>
      <c r="AJ44" s="92" t="s">
        <v>46</v>
      </c>
      <c r="AK44" s="92" t="s">
        <v>47</v>
      </c>
      <c r="AL44" s="92" t="s">
        <v>41</v>
      </c>
      <c r="AM44" s="92" t="s">
        <v>48</v>
      </c>
      <c r="AN44" s="92" t="s">
        <v>49</v>
      </c>
      <c r="AO44" s="92" t="s">
        <v>50</v>
      </c>
      <c r="AP44" s="92" t="s">
        <v>51</v>
      </c>
      <c r="AQ44" s="92" t="s">
        <v>52</v>
      </c>
      <c r="AR44" s="92" t="s">
        <v>48</v>
      </c>
      <c r="AS44" s="92" t="s">
        <v>49</v>
      </c>
      <c r="AT44" s="92" t="s">
        <v>50</v>
      </c>
      <c r="AU44" s="92" t="s">
        <v>51</v>
      </c>
      <c r="AV44" s="92" t="s">
        <v>52</v>
      </c>
      <c r="AW44" s="90" t="s">
        <v>61</v>
      </c>
      <c r="AX44" s="92" t="s">
        <v>62</v>
      </c>
      <c r="AY44" s="407"/>
      <c r="AZ44" s="401"/>
      <c r="BA44" s="401"/>
      <c r="BB44" s="401"/>
      <c r="BC44" s="297" t="s">
        <v>66</v>
      </c>
      <c r="BD44" s="298" t="s">
        <v>64</v>
      </c>
      <c r="BE44" s="297" t="s">
        <v>116</v>
      </c>
      <c r="BF44" s="298" t="s">
        <v>64</v>
      </c>
      <c r="BG44" s="297" t="s">
        <v>120</v>
      </c>
      <c r="BH44" s="298" t="s">
        <v>64</v>
      </c>
      <c r="BI44" s="297" t="s">
        <v>67</v>
      </c>
      <c r="BJ44" s="298" t="s">
        <v>64</v>
      </c>
      <c r="BK44" s="297" t="s">
        <v>68</v>
      </c>
      <c r="BL44" s="298" t="s">
        <v>64</v>
      </c>
      <c r="BM44" s="299" t="s">
        <v>61</v>
      </c>
      <c r="BN44" s="298" t="s">
        <v>64</v>
      </c>
      <c r="BO44" s="297" t="s">
        <v>121</v>
      </c>
      <c r="BP44" s="298" t="s">
        <v>64</v>
      </c>
      <c r="BQ44" s="297" t="s">
        <v>122</v>
      </c>
      <c r="BR44" s="298" t="s">
        <v>64</v>
      </c>
      <c r="BS44" s="297" t="s">
        <v>123</v>
      </c>
      <c r="BT44" s="298" t="s">
        <v>64</v>
      </c>
      <c r="BU44" s="297" t="s">
        <v>125</v>
      </c>
      <c r="BV44" s="298" t="s">
        <v>64</v>
      </c>
      <c r="BW44" s="299" t="s">
        <v>126</v>
      </c>
      <c r="BX44" s="298" t="s">
        <v>64</v>
      </c>
      <c r="BY44" s="297" t="s">
        <v>168</v>
      </c>
      <c r="BZ44" s="298" t="s">
        <v>64</v>
      </c>
      <c r="CA44" s="297" t="s">
        <v>155</v>
      </c>
      <c r="CB44" s="298" t="s">
        <v>64</v>
      </c>
      <c r="CC44" s="297" t="s">
        <v>42</v>
      </c>
      <c r="CD44" s="298" t="s">
        <v>64</v>
      </c>
      <c r="CE44" s="297" t="s">
        <v>56</v>
      </c>
      <c r="CF44" s="298" t="s">
        <v>64</v>
      </c>
      <c r="CG44" s="297" t="s">
        <v>127</v>
      </c>
      <c r="CH44" s="298" t="s">
        <v>64</v>
      </c>
      <c r="CI44" s="297" t="s">
        <v>69</v>
      </c>
      <c r="CJ44" s="298" t="s">
        <v>64</v>
      </c>
      <c r="CK44" s="297" t="s">
        <v>128</v>
      </c>
      <c r="CL44" s="298" t="s">
        <v>64</v>
      </c>
      <c r="CM44" s="299" t="s">
        <v>169</v>
      </c>
      <c r="CN44" s="298" t="s">
        <v>64</v>
      </c>
      <c r="CO44" s="243" t="s">
        <v>179</v>
      </c>
      <c r="CP44" s="298" t="s">
        <v>64</v>
      </c>
      <c r="CQ44" s="297" t="s">
        <v>131</v>
      </c>
      <c r="CR44" s="298" t="s">
        <v>64</v>
      </c>
      <c r="CS44" s="297" t="s">
        <v>132</v>
      </c>
      <c r="CT44" s="298" t="s">
        <v>64</v>
      </c>
      <c r="CU44" s="297" t="s">
        <v>158</v>
      </c>
      <c r="CV44" s="298" t="s">
        <v>64</v>
      </c>
      <c r="CW44" s="297" t="s">
        <v>133</v>
      </c>
      <c r="CX44" s="298" t="s">
        <v>64</v>
      </c>
      <c r="CY44" s="297" t="s">
        <v>135</v>
      </c>
      <c r="CZ44" s="298" t="s">
        <v>64</v>
      </c>
      <c r="DA44" s="297" t="s">
        <v>65</v>
      </c>
      <c r="DB44" s="298" t="s">
        <v>64</v>
      </c>
      <c r="DC44" s="300"/>
      <c r="DD44" s="297" t="s">
        <v>70</v>
      </c>
      <c r="DE44" s="298" t="s">
        <v>64</v>
      </c>
      <c r="DF44" s="297" t="s">
        <v>71</v>
      </c>
      <c r="DG44" s="298" t="s">
        <v>64</v>
      </c>
      <c r="DH44" s="297" t="s">
        <v>129</v>
      </c>
      <c r="DI44" s="298" t="s">
        <v>64</v>
      </c>
      <c r="DJ44" s="297" t="s">
        <v>129</v>
      </c>
      <c r="DK44" s="298" t="s">
        <v>64</v>
      </c>
      <c r="DL44" s="297" t="s">
        <v>65</v>
      </c>
      <c r="DM44" s="298" t="s">
        <v>64</v>
      </c>
      <c r="DN44" s="301"/>
      <c r="DO44" s="265" t="s">
        <v>180</v>
      </c>
      <c r="DP44" s="298" t="s">
        <v>64</v>
      </c>
      <c r="DQ44" s="297" t="s">
        <v>124</v>
      </c>
      <c r="DR44" s="298" t="s">
        <v>64</v>
      </c>
      <c r="DS44" s="299" t="s">
        <v>130</v>
      </c>
      <c r="DT44" s="298" t="s">
        <v>64</v>
      </c>
      <c r="DU44" s="297" t="s">
        <v>134</v>
      </c>
      <c r="DV44" s="298" t="s">
        <v>64</v>
      </c>
      <c r="DW44" s="297" t="s">
        <v>65</v>
      </c>
      <c r="DX44" s="298" t="s">
        <v>64</v>
      </c>
    </row>
    <row r="45" spans="1:128" ht="15.6" customHeight="1">
      <c r="A45" s="65"/>
      <c r="B45" s="94">
        <f>'1. Plano anual atividades'!C47</f>
        <v>0</v>
      </c>
      <c r="C45" s="6"/>
      <c r="D45" s="95">
        <f>'1. Plano anual atividades'!D47</f>
        <v>0</v>
      </c>
      <c r="E45" s="95">
        <f>'1. Plano anual atividades'!I47</f>
        <v>0</v>
      </c>
      <c r="F45" s="95">
        <f>'1. Plano anual atividades'!J47</f>
        <v>0</v>
      </c>
      <c r="G45" s="95">
        <f>'1. Plano anual atividades'!K47</f>
        <v>0</v>
      </c>
      <c r="H45" s="95">
        <f>'1. Plano anual atividades'!L47</f>
        <v>0</v>
      </c>
      <c r="I45" s="95">
        <f>'1. Plano anual atividades'!M47</f>
        <v>0</v>
      </c>
      <c r="J45" s="95">
        <f>'1. Plano anual atividades'!N47</f>
        <v>0</v>
      </c>
      <c r="K45" s="95">
        <f>'1. Plano anual atividades'!O47</f>
        <v>0</v>
      </c>
      <c r="L45" s="95">
        <f>'1. Plano anual atividades'!P47</f>
        <v>0</v>
      </c>
      <c r="M45" s="95">
        <f>'1. Plano anual atividades'!Q47</f>
        <v>0</v>
      </c>
      <c r="N45" s="95">
        <f>'1. Plano anual atividades'!R47</f>
        <v>0</v>
      </c>
      <c r="O45" s="6"/>
      <c r="P45" s="6"/>
      <c r="Q45" s="95">
        <f>O45*P45</f>
        <v>0</v>
      </c>
      <c r="R45" s="6"/>
      <c r="S45" s="6"/>
      <c r="T45" s="95">
        <f>P45*R45</f>
        <v>0</v>
      </c>
      <c r="U45" s="95">
        <f>P45*S45</f>
        <v>0</v>
      </c>
      <c r="V45" s="6"/>
      <c r="W45" s="6"/>
      <c r="X45" s="95">
        <f>P45*V45</f>
        <v>0</v>
      </c>
      <c r="Y45" s="95">
        <f>P45*W45</f>
        <v>0</v>
      </c>
      <c r="Z45" s="6"/>
      <c r="AA45" s="6"/>
      <c r="AB45" s="96">
        <f>'1. Plano anual atividades'!E47</f>
        <v>0</v>
      </c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97"/>
      <c r="AZ45" s="248"/>
      <c r="BA45" s="248"/>
      <c r="BB45" s="249"/>
      <c r="BC45" s="293">
        <f>IF($AZ45="7 dias com os media", "■",0)</f>
        <v>0</v>
      </c>
      <c r="BD45" s="294" t="b">
        <f>IF(BC45="■", $R45+$S45)</f>
        <v>0</v>
      </c>
      <c r="BE45" s="293">
        <f>IF($AZ45="aLer mais e melhor", "■",0)</f>
        <v>0</v>
      </c>
      <c r="BF45" s="294" t="b">
        <f>IF(BE45="■", $R45+$S45)</f>
        <v>0</v>
      </c>
      <c r="BG45" s="293">
        <f>IF($AZ45="Campeonato de Escrita e Ciência Criativa", "■",0)</f>
        <v>0</v>
      </c>
      <c r="BH45" s="294" t="b">
        <f>IF(BG45="■", $R45+$S45)</f>
        <v>0</v>
      </c>
      <c r="BI45" s="293">
        <f>IF($AZ45="Cientificamente provável", "■",0)</f>
        <v>0</v>
      </c>
      <c r="BJ45" s="294" t="b">
        <f>IF(BI45="■", $R45+$S45)</f>
        <v>0</v>
      </c>
      <c r="BK45" s="293">
        <f>IF($AZ45="Clássicos em rede", "■",0)</f>
        <v>0</v>
      </c>
      <c r="BL45" s="294" t="b">
        <f>IF(BK45="■", $R45+$S45)</f>
        <v>0</v>
      </c>
      <c r="BM45" s="293">
        <f>IF($AZ45="Conto Contigo", "■",0)</f>
        <v>0</v>
      </c>
      <c r="BN45" s="294" t="b">
        <f>IF(BM45="■", $R45+$S45)</f>
        <v>0</v>
      </c>
      <c r="BO45" s="293">
        <f>IF($AZ45="Dia da internet Mais Segura", "■",0)</f>
        <v>0</v>
      </c>
      <c r="BP45" s="294" t="b">
        <f>IF(BO45="■", $R45+$S45)</f>
        <v>0</v>
      </c>
      <c r="BQ45" s="293">
        <f>IF($AZ45="Dia Mundial da Língua Portuguesa", "■",0)</f>
        <v>0</v>
      </c>
      <c r="BR45" s="294" t="b">
        <f>IF(BQ45="■", $R45+$S45)</f>
        <v>0</v>
      </c>
      <c r="BS45" s="293">
        <f>IF($AZ45="Isto também é comigo", "■",0)</f>
        <v>0</v>
      </c>
      <c r="BT45" s="294" t="b">
        <f>IF(BS45="■", $R45+$S45)</f>
        <v>0</v>
      </c>
      <c r="BU45" s="293">
        <f>IF($AZ45="Jornalistas em rede", "■",0)</f>
        <v>0</v>
      </c>
      <c r="BV45" s="294" t="b">
        <f>IF(BU45="■", $R45+$S45)</f>
        <v>0</v>
      </c>
      <c r="BW45" s="293">
        <f>IF($AZ45="Juntos a criar", "■",0)</f>
        <v>0</v>
      </c>
      <c r="BX45" s="294" t="b">
        <f>IF(BW45="■", $R45+$S45)</f>
        <v>0</v>
      </c>
      <c r="BY45" s="293">
        <f>IF($AZ45="Ler eescrever mais com a BE", "■",0)</f>
        <v>0</v>
      </c>
      <c r="BZ45" s="294" t="b">
        <f>IF(BY45="■", $R45+$S45)</f>
        <v>0</v>
      </c>
      <c r="CA45" s="293">
        <f>IF($AZ45="Ler fora da escola", "■",0)</f>
        <v>0</v>
      </c>
      <c r="CB45" s="294" t="b">
        <f>IF(CA45="■", $R45+$S45)</f>
        <v>0</v>
      </c>
      <c r="CC45" s="293">
        <f>IF($AZ45="Lidera", "■",0)</f>
        <v>0</v>
      </c>
      <c r="CD45" s="294" t="b">
        <f>IF(CC45="■", $R45+$S45)</f>
        <v>0</v>
      </c>
      <c r="CE45" s="293">
        <f>IF($AZ45="Media@ção", "■",0)</f>
        <v>0</v>
      </c>
      <c r="CF45" s="294" t="b">
        <f>IF(CE45="■", $R45+$S45)</f>
        <v>0</v>
      </c>
      <c r="CG45" s="293">
        <f>IF($AZ45="Mês Internacional da Biblioteca Escolar", "■",0)</f>
        <v>0</v>
      </c>
      <c r="CH45" s="294" t="b">
        <f>IF(CG45="■", $R45+$S45)</f>
        <v>0</v>
      </c>
      <c r="CI45" s="293">
        <f>IF($AZ45="Miúdos a votos", "■",0)</f>
        <v>0</v>
      </c>
      <c r="CJ45" s="294" t="b">
        <f>IF(CI45="■", $R45+$S45)</f>
        <v>0</v>
      </c>
      <c r="CK45" s="293">
        <f>IF($AZ45="Newton gostava de ler", "■",0)</f>
        <v>0</v>
      </c>
      <c r="CL45" s="294" t="b">
        <f>IF(CK45="■", $R45+$S45)</f>
        <v>0</v>
      </c>
      <c r="CM45" s="293">
        <f>IF($AZ45="Proliteracias", "■",0)</f>
        <v>0</v>
      </c>
      <c r="CN45" s="294" t="b">
        <f>IF(CM45="■", $R45+$S45)</f>
        <v>0</v>
      </c>
      <c r="CO45" s="293">
        <f>IF($AZ45="PÚBLICO na Escola", "■",0)</f>
        <v>0</v>
      </c>
      <c r="CP45" s="294" t="b">
        <f>IF(CO45="■", $R45+$S45)</f>
        <v>0</v>
      </c>
      <c r="CQ45" s="293">
        <f>IF($AZ45="READ ON Portugal", "■",0)</f>
        <v>0</v>
      </c>
      <c r="CR45" s="294" t="b">
        <f>IF(CQ45="■", $R45+$S45)</f>
        <v>0</v>
      </c>
      <c r="CS45" s="293">
        <f>IF($AZ45="Semana da leitura", "■",0)</f>
        <v>0</v>
      </c>
      <c r="CT45" s="294" t="b">
        <f>IF(CS45="■", $R45+$S45)</f>
        <v>0</v>
      </c>
      <c r="CU45" s="293">
        <f>IF($AZ45="Supercharged by IA", "■",0)</f>
        <v>0</v>
      </c>
      <c r="CV45" s="294" t="b">
        <f>IF(CU45="■", $R45+$S45)</f>
        <v>0</v>
      </c>
      <c r="CW45" s="293">
        <f>IF($AZ45="Todos Juntos Podemos Ler", "■",0)</f>
        <v>0</v>
      </c>
      <c r="CX45" s="294" t="b">
        <f>IF(CW45="■", $R45+$S45)</f>
        <v>0</v>
      </c>
      <c r="CY45" s="293">
        <f>IF($AZ45="Voluntários de leitura", "■",0)</f>
        <v>0</v>
      </c>
      <c r="CZ45" s="294" t="b">
        <f>IF(CY45="■", $R45+$S45)</f>
        <v>0</v>
      </c>
      <c r="DA45" s="293">
        <f>IF($AZ45="Outra(s)", "■",0)</f>
        <v>0</v>
      </c>
      <c r="DB45" s="294" t="b">
        <f>IF(DA45="■", $R45+$S45)</f>
        <v>0</v>
      </c>
      <c r="DC45" s="295"/>
      <c r="DD45" s="293">
        <f>IF($BA45="Plano Nacional das Artes", "■",0)</f>
        <v>0</v>
      </c>
      <c r="DE45" s="294" t="b">
        <f>IF(DD45="■", $R45+$S45)</f>
        <v>0</v>
      </c>
      <c r="DF45" s="293">
        <f>IF($BA45="Plano Nacional de Cinema", "■",0)</f>
        <v>0</v>
      </c>
      <c r="DG45" s="294" t="b">
        <f>IF(DF45="■", $R45+$S45)</f>
        <v>0</v>
      </c>
      <c r="DH45" s="293">
        <f>IF($BA45="Plano Nacional de Formação Financeira", "■",0)</f>
        <v>0</v>
      </c>
      <c r="DI45" s="294" t="b">
        <f>IF(DH45="■", $R45+$S45)</f>
        <v>0</v>
      </c>
      <c r="DJ45" s="293">
        <f>IF($BA45="Plano Nacional de Formação Financeira", "■",0)</f>
        <v>0</v>
      </c>
      <c r="DK45" s="294" t="b">
        <f>IF(DJ45="■", $R45+$S45)</f>
        <v>0</v>
      </c>
      <c r="DL45" s="293">
        <f>IF($BA45="Outra(s)", "■",0)</f>
        <v>0</v>
      </c>
      <c r="DM45" s="294" t="b">
        <f>IF(DL45="■", $R45+$S45)</f>
        <v>0</v>
      </c>
      <c r="DN45" s="296"/>
      <c r="DO45" s="293">
        <f>IF($BB45="Histórias com Ciência na Biblioteca Escolar", "■",0)</f>
        <v>0</v>
      </c>
      <c r="DP45" s="294" t="b">
        <f>IF(DO45="■", $R45+$S45)</f>
        <v>0</v>
      </c>
      <c r="DQ45" s="293">
        <f>IF($BB45="Jornal escolar", "■",0)</f>
        <v>0</v>
      </c>
      <c r="DR45" s="294" t="b">
        <f>IF(DQ45="■", $R45+$S45)</f>
        <v>0</v>
      </c>
      <c r="DS45" s="293">
        <f>IF($BB45="Rádio escolar", "■",0)</f>
        <v>0</v>
      </c>
      <c r="DT45" s="294" t="b">
        <f>IF(DS45="■", $R45+$S45)</f>
        <v>0</v>
      </c>
      <c r="DU45" s="293">
        <f>IF($BB45="TV escolar", "■",0)</f>
        <v>0</v>
      </c>
      <c r="DV45" s="294" t="b">
        <f>IF(DU45="■", $R45+$S45)</f>
        <v>0</v>
      </c>
      <c r="DW45" s="293">
        <f>IF($BB45="Outra(s)", "■",0)</f>
        <v>0</v>
      </c>
      <c r="DX45" s="294" t="b">
        <f>IF(DW45="■", $R45+$S45)</f>
        <v>0</v>
      </c>
    </row>
    <row r="46" spans="1:128" ht="15.6" customHeight="1">
      <c r="A46" s="65"/>
      <c r="B46" s="98">
        <f>'1. Plano anual atividades'!C48</f>
        <v>0</v>
      </c>
      <c r="C46" s="7"/>
      <c r="D46" s="100">
        <f>'1. Plano anual atividades'!D48</f>
        <v>0</v>
      </c>
      <c r="E46" s="100">
        <f>'1. Plano anual atividades'!I48</f>
        <v>0</v>
      </c>
      <c r="F46" s="100">
        <f>'1. Plano anual atividades'!J48</f>
        <v>0</v>
      </c>
      <c r="G46" s="100">
        <f>'1. Plano anual atividades'!K48</f>
        <v>0</v>
      </c>
      <c r="H46" s="100">
        <f>'1. Plano anual atividades'!L48</f>
        <v>0</v>
      </c>
      <c r="I46" s="100">
        <f>'1. Plano anual atividades'!M48</f>
        <v>0</v>
      </c>
      <c r="J46" s="100">
        <f>'1. Plano anual atividades'!N48</f>
        <v>0</v>
      </c>
      <c r="K46" s="100">
        <f>'1. Plano anual atividades'!O48</f>
        <v>0</v>
      </c>
      <c r="L46" s="100">
        <f>'1. Plano anual atividades'!P48</f>
        <v>0</v>
      </c>
      <c r="M46" s="100">
        <f>'1. Plano anual atividades'!Q48</f>
        <v>0</v>
      </c>
      <c r="N46" s="100">
        <f>'1. Plano anual atividades'!R48</f>
        <v>0</v>
      </c>
      <c r="O46" s="7"/>
      <c r="P46" s="7"/>
      <c r="Q46" s="100">
        <f t="shared" ref="Q46:Q74" si="127">O46*P46</f>
        <v>0</v>
      </c>
      <c r="R46" s="7"/>
      <c r="S46" s="7"/>
      <c r="T46" s="100">
        <f>P46*R46</f>
        <v>0</v>
      </c>
      <c r="U46" s="100">
        <f>P46*S46</f>
        <v>0</v>
      </c>
      <c r="V46" s="7"/>
      <c r="W46" s="7"/>
      <c r="X46" s="100">
        <f t="shared" ref="X46:X73" si="128">P46*V46</f>
        <v>0</v>
      </c>
      <c r="Y46" s="100">
        <f t="shared" ref="Y46:Y74" si="129">P46*W46</f>
        <v>0</v>
      </c>
      <c r="Z46" s="7"/>
      <c r="AA46" s="7"/>
      <c r="AB46" s="101">
        <f>'1. Plano anual atividades'!E48</f>
        <v>0</v>
      </c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102"/>
      <c r="AZ46" s="15"/>
      <c r="BA46" s="15"/>
      <c r="BB46" s="7"/>
      <c r="BC46" s="99">
        <f t="shared" ref="BC46:BC74" si="130">IF($AZ46="7 dias com os media", "■",0)</f>
        <v>0</v>
      </c>
      <c r="BD46" s="100" t="b">
        <f t="shared" ref="BD46:BD74" si="131">IF(BC46="■", $R46+$S46)</f>
        <v>0</v>
      </c>
      <c r="BE46" s="99">
        <f t="shared" ref="BE46:BE74" si="132">IF($AZ46="aLer mais e melhor", "■",0)</f>
        <v>0</v>
      </c>
      <c r="BF46" s="100" t="b">
        <f t="shared" ref="BF46:BF74" si="133">IF(BE46="■", $R46+$S46)</f>
        <v>0</v>
      </c>
      <c r="BG46" s="99">
        <f t="shared" ref="BG46:BG74" si="134">IF($AZ46="Campeonato de Escrita e Ciência Criativa", "■",0)</f>
        <v>0</v>
      </c>
      <c r="BH46" s="100" t="b">
        <f t="shared" ref="BH46:BH74" si="135">IF(BG46="■", $R46+$S46)</f>
        <v>0</v>
      </c>
      <c r="BI46" s="99">
        <f t="shared" ref="BI46:BI74" si="136">IF($AZ46="Cientificamente provável", "■",0)</f>
        <v>0</v>
      </c>
      <c r="BJ46" s="100" t="b">
        <f t="shared" ref="BJ46:BJ74" si="137">IF(BI46="■", $R46+$S46)</f>
        <v>0</v>
      </c>
      <c r="BK46" s="99">
        <f t="shared" ref="BK46:BK74" si="138">IF($AZ46="Clássicos em rede", "■",0)</f>
        <v>0</v>
      </c>
      <c r="BL46" s="100" t="b">
        <f t="shared" ref="BL46:BL74" si="139">IF(BK46="■", $R46+$S46)</f>
        <v>0</v>
      </c>
      <c r="BM46" s="99">
        <f t="shared" ref="BM46:BM74" si="140">IF($AZ46="Conto Contigo", "■",0)</f>
        <v>0</v>
      </c>
      <c r="BN46" s="100" t="b">
        <f t="shared" ref="BN46:BN74" si="141">IF(BM46="■", $R46+$S46)</f>
        <v>0</v>
      </c>
      <c r="BO46" s="99">
        <f t="shared" ref="BO46:BO74" si="142">IF($AZ46="Dia da internet Mais Segura", "■",0)</f>
        <v>0</v>
      </c>
      <c r="BP46" s="100" t="b">
        <f t="shared" ref="BP46:BP74" si="143">IF(BO46="■", $R46+$S46)</f>
        <v>0</v>
      </c>
      <c r="BQ46" s="99">
        <f t="shared" ref="BQ46:BQ74" si="144">IF($AZ46="Dia Mundial da Língua Portuguesa", "■",0)</f>
        <v>0</v>
      </c>
      <c r="BR46" s="100" t="b">
        <f t="shared" ref="BR46:BR74" si="145">IF(BQ46="■", $R46+$S46)</f>
        <v>0</v>
      </c>
      <c r="BS46" s="99">
        <f t="shared" ref="BS46:BS74" si="146">IF($AZ46="Isto também é comigo", "■",0)</f>
        <v>0</v>
      </c>
      <c r="BT46" s="100" t="b">
        <f t="shared" ref="BT46:BT74" si="147">IF(BS46="■", $R46+$S46)</f>
        <v>0</v>
      </c>
      <c r="BU46" s="99">
        <f t="shared" ref="BU46:BU74" si="148">IF($AZ46="Jornalistas em rede", "■",0)</f>
        <v>0</v>
      </c>
      <c r="BV46" s="100" t="b">
        <f t="shared" ref="BV46:BV74" si="149">IF(BU46="■", $R46+$S46)</f>
        <v>0</v>
      </c>
      <c r="BW46" s="99">
        <f t="shared" ref="BW46:BW74" si="150">IF($AZ46="Juntos a criar", "■",0)</f>
        <v>0</v>
      </c>
      <c r="BX46" s="100" t="b">
        <f t="shared" ref="BX46:BX74" si="151">IF(BW46="■", $R46+$S46)</f>
        <v>0</v>
      </c>
      <c r="BY46" s="99">
        <f t="shared" ref="BY46:BY74" si="152">IF($AZ46="Ler eescrever mais com a BE", "■",0)</f>
        <v>0</v>
      </c>
      <c r="BZ46" s="100" t="b">
        <f t="shared" ref="BZ46:BZ74" si="153">IF(BY46="■", $R46+$S46)</f>
        <v>0</v>
      </c>
      <c r="CA46" s="99">
        <f t="shared" ref="CA46:CA74" si="154">IF($AZ46="Ler fora da escola", "■",0)</f>
        <v>0</v>
      </c>
      <c r="CB46" s="100" t="b">
        <f t="shared" ref="CB46:CB74" si="155">IF(CA46="■", $R46+$S46)</f>
        <v>0</v>
      </c>
      <c r="CC46" s="99">
        <f t="shared" ref="CC46:CC74" si="156">IF($AZ46="Lidera", "■",0)</f>
        <v>0</v>
      </c>
      <c r="CD46" s="100" t="b">
        <f t="shared" ref="CD46:CD74" si="157">IF(CC46="■", $R46+$S46)</f>
        <v>0</v>
      </c>
      <c r="CE46" s="99">
        <f t="shared" ref="CE46:CE74" si="158">IF($AZ46="Media@ção", "■",0)</f>
        <v>0</v>
      </c>
      <c r="CF46" s="100" t="b">
        <f t="shared" ref="CF46:CF74" si="159">IF(CE46="■", $R46+$S46)</f>
        <v>0</v>
      </c>
      <c r="CG46" s="99">
        <f t="shared" ref="CG46:CG74" si="160">IF($AZ46="Mês Internacional da Biblioteca Escolar", "■",0)</f>
        <v>0</v>
      </c>
      <c r="CH46" s="100" t="b">
        <f t="shared" ref="CH46:CH74" si="161">IF(CG46="■", $R46+$S46)</f>
        <v>0</v>
      </c>
      <c r="CI46" s="99">
        <f t="shared" ref="CI46:CI74" si="162">IF($AZ46="Miúdos a votos", "■",0)</f>
        <v>0</v>
      </c>
      <c r="CJ46" s="100" t="b">
        <f t="shared" ref="CJ46:CJ74" si="163">IF(CI46="■", $R46+$S46)</f>
        <v>0</v>
      </c>
      <c r="CK46" s="99">
        <f t="shared" ref="CK46:CK74" si="164">IF($AZ46="Newton gostava de ler", "■",0)</f>
        <v>0</v>
      </c>
      <c r="CL46" s="100" t="b">
        <f t="shared" ref="CL46:CL74" si="165">IF(CK46="■", $R46+$S46)</f>
        <v>0</v>
      </c>
      <c r="CM46" s="99">
        <f t="shared" ref="CM46:CM74" si="166">IF($AZ46="Proliteracias", "■",0)</f>
        <v>0</v>
      </c>
      <c r="CN46" s="100" t="b">
        <f t="shared" ref="CN46:CN74" si="167">IF(CM46="■", $R46+$S46)</f>
        <v>0</v>
      </c>
      <c r="CO46" s="293">
        <f t="shared" ref="CO46:CO74" si="168">IF($AZ46="PÚBLICO na Escola", "■",0)</f>
        <v>0</v>
      </c>
      <c r="CP46" s="100" t="b">
        <f t="shared" ref="CP46:CP74" si="169">IF(CO46="■", $R46+$S46)</f>
        <v>0</v>
      </c>
      <c r="CQ46" s="99">
        <f t="shared" ref="CQ46:CQ74" si="170">IF($AZ46="READ ON Portugal", "■",0)</f>
        <v>0</v>
      </c>
      <c r="CR46" s="100" t="b">
        <f t="shared" ref="CR46:CR74" si="171">IF(CQ46="■", $R46+$S46)</f>
        <v>0</v>
      </c>
      <c r="CS46" s="99">
        <f t="shared" ref="CS46:CS74" si="172">IF($AZ46="Semana da leitura", "■",0)</f>
        <v>0</v>
      </c>
      <c r="CT46" s="100" t="b">
        <f t="shared" ref="CT46:CT74" si="173">IF(CS46="■", $R46+$S46)</f>
        <v>0</v>
      </c>
      <c r="CU46" s="99">
        <f t="shared" ref="CU46:CU74" si="174">IF($AZ46="Supercharged by IA", "■",0)</f>
        <v>0</v>
      </c>
      <c r="CV46" s="100" t="b">
        <f t="shared" ref="CV46:CV74" si="175">IF(CU46="■", $R46+$S46)</f>
        <v>0</v>
      </c>
      <c r="CW46" s="99">
        <f t="shared" ref="CW46:CW74" si="176">IF($AZ46="Todos Juntos Podemos Ler", "■",0)</f>
        <v>0</v>
      </c>
      <c r="CX46" s="100" t="b">
        <f t="shared" ref="CX46:CX74" si="177">IF(CW46="■", $R46+$S46)</f>
        <v>0</v>
      </c>
      <c r="CY46" s="99">
        <f t="shared" ref="CY46:CY74" si="178">IF($AZ46="Voluntários de leitura", "■",0)</f>
        <v>0</v>
      </c>
      <c r="CZ46" s="100" t="b">
        <f t="shared" ref="CZ46:CZ74" si="179">IF(CY46="■", $R46+$S46)</f>
        <v>0</v>
      </c>
      <c r="DA46" s="99">
        <f t="shared" ref="DA46:DA74" si="180">IF($AZ46="Outra(s)", "■",0)</f>
        <v>0</v>
      </c>
      <c r="DB46" s="100" t="b">
        <f t="shared" ref="DB46:DB74" si="181">IF(DA46="■", $R46+$S46)</f>
        <v>0</v>
      </c>
      <c r="DC46" s="258"/>
      <c r="DD46" s="99">
        <f t="shared" ref="DD46:DD74" si="182">IF($BA46="Plano Nacional das Artes", "■",0)</f>
        <v>0</v>
      </c>
      <c r="DE46" s="100" t="b">
        <f t="shared" ref="DE46:DE74" si="183">IF(DD46="■", $R46+$S46)</f>
        <v>0</v>
      </c>
      <c r="DF46" s="99">
        <f t="shared" ref="DF46:DF74" si="184">IF($BA46="Plano Nacional de Cinema", "■",0)</f>
        <v>0</v>
      </c>
      <c r="DG46" s="100" t="b">
        <f t="shared" ref="DG46:DG74" si="185">IF(DF46="■", $R46+$S46)</f>
        <v>0</v>
      </c>
      <c r="DH46" s="99">
        <f t="shared" ref="DH46:DJ74" si="186">IF($BA46="Plano Nacional de Formação Financeira", "■",0)</f>
        <v>0</v>
      </c>
      <c r="DI46" s="100" t="b">
        <f t="shared" ref="DI46:DI74" si="187">IF(DH46="■", $R46+$S46)</f>
        <v>0</v>
      </c>
      <c r="DJ46" s="99">
        <f t="shared" si="186"/>
        <v>0</v>
      </c>
      <c r="DK46" s="100" t="b">
        <f t="shared" ref="DK46:DK74" si="188">IF(DJ46="■", $R46+$S46)</f>
        <v>0</v>
      </c>
      <c r="DL46" s="99">
        <f t="shared" ref="DL46:DL74" si="189">IF($BA46="Outra(s)", "■",0)</f>
        <v>0</v>
      </c>
      <c r="DM46" s="100" t="b">
        <f t="shared" ref="DM46:DM74" si="190">IF(DL46="■", $R46+$S46)</f>
        <v>0</v>
      </c>
      <c r="DN46" s="270"/>
      <c r="DO46" s="293">
        <f t="shared" ref="DO46:DO74" si="191">IF($BB46="Histórias com Ciência na Biblioteca Escolar", "■",0)</f>
        <v>0</v>
      </c>
      <c r="DP46" s="100" t="b">
        <f t="shared" ref="DP46:DP74" si="192">IF(DO46="■", $R46+$S46)</f>
        <v>0</v>
      </c>
      <c r="DQ46" s="99">
        <f t="shared" ref="DQ46:DQ74" si="193">IF($BB46="Jornal escolar", "■",0)</f>
        <v>0</v>
      </c>
      <c r="DR46" s="100" t="b">
        <f t="shared" ref="DR46:DR74" si="194">IF(DQ46="■", $R46+$S46)</f>
        <v>0</v>
      </c>
      <c r="DS46" s="99">
        <f t="shared" ref="DS46:DS74" si="195">IF($BB46="Rádio escolar", "■",0)</f>
        <v>0</v>
      </c>
      <c r="DT46" s="100" t="b">
        <f t="shared" ref="DT46:DT74" si="196">IF(DS46="■", $R46+$S46)</f>
        <v>0</v>
      </c>
      <c r="DU46" s="99">
        <f t="shared" ref="DU46:DU74" si="197">IF($BB46="TV escolar", "■",0)</f>
        <v>0</v>
      </c>
      <c r="DV46" s="100" t="b">
        <f t="shared" ref="DV46:DV74" si="198">IF(DU46="■", $R46+$S46)</f>
        <v>0</v>
      </c>
      <c r="DW46" s="99">
        <f t="shared" ref="DW46:DW74" si="199">IF($BB46="Outra(s)", "■",0)</f>
        <v>0</v>
      </c>
      <c r="DX46" s="100" t="b">
        <f t="shared" ref="DX46:DX74" si="200">IF(DW46="■", $R46+$S46)</f>
        <v>0</v>
      </c>
    </row>
    <row r="47" spans="1:128" ht="15.6" customHeight="1">
      <c r="A47" s="65"/>
      <c r="B47" s="98">
        <f>'1. Plano anual atividades'!C49</f>
        <v>0</v>
      </c>
      <c r="C47" s="7"/>
      <c r="D47" s="100">
        <f>'1. Plano anual atividades'!D49</f>
        <v>0</v>
      </c>
      <c r="E47" s="100">
        <f>'1. Plano anual atividades'!I49</f>
        <v>0</v>
      </c>
      <c r="F47" s="100">
        <f>'1. Plano anual atividades'!J49</f>
        <v>0</v>
      </c>
      <c r="G47" s="100">
        <f>'1. Plano anual atividades'!K49</f>
        <v>0</v>
      </c>
      <c r="H47" s="100">
        <f>'1. Plano anual atividades'!L49</f>
        <v>0</v>
      </c>
      <c r="I47" s="100">
        <f>'1. Plano anual atividades'!M49</f>
        <v>0</v>
      </c>
      <c r="J47" s="100">
        <f>'1. Plano anual atividades'!N49</f>
        <v>0</v>
      </c>
      <c r="K47" s="100">
        <f>'1. Plano anual atividades'!O49</f>
        <v>0</v>
      </c>
      <c r="L47" s="100">
        <f>'1. Plano anual atividades'!P49</f>
        <v>0</v>
      </c>
      <c r="M47" s="100">
        <f>'1. Plano anual atividades'!Q49</f>
        <v>0</v>
      </c>
      <c r="N47" s="100">
        <f>'1. Plano anual atividades'!R49</f>
        <v>0</v>
      </c>
      <c r="O47" s="7"/>
      <c r="P47" s="7"/>
      <c r="Q47" s="100">
        <f t="shared" si="127"/>
        <v>0</v>
      </c>
      <c r="R47" s="7"/>
      <c r="S47" s="7"/>
      <c r="T47" s="100">
        <f t="shared" ref="T47:T66" si="201">P47*R47</f>
        <v>0</v>
      </c>
      <c r="U47" s="100">
        <f t="shared" ref="U47:U66" si="202">P47*S47</f>
        <v>0</v>
      </c>
      <c r="V47" s="7"/>
      <c r="W47" s="7"/>
      <c r="X47" s="100">
        <f t="shared" si="128"/>
        <v>0</v>
      </c>
      <c r="Y47" s="100">
        <f t="shared" si="129"/>
        <v>0</v>
      </c>
      <c r="Z47" s="7"/>
      <c r="AA47" s="7"/>
      <c r="AB47" s="101">
        <f>'1. Plano anual atividades'!E49</f>
        <v>0</v>
      </c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102"/>
      <c r="AZ47" s="15"/>
      <c r="BA47" s="15"/>
      <c r="BB47" s="7"/>
      <c r="BC47" s="99">
        <f t="shared" si="130"/>
        <v>0</v>
      </c>
      <c r="BD47" s="100" t="b">
        <f t="shared" si="131"/>
        <v>0</v>
      </c>
      <c r="BE47" s="99">
        <f t="shared" si="132"/>
        <v>0</v>
      </c>
      <c r="BF47" s="100" t="b">
        <f t="shared" si="133"/>
        <v>0</v>
      </c>
      <c r="BG47" s="99">
        <f t="shared" si="134"/>
        <v>0</v>
      </c>
      <c r="BH47" s="100" t="b">
        <f t="shared" si="135"/>
        <v>0</v>
      </c>
      <c r="BI47" s="99">
        <f t="shared" si="136"/>
        <v>0</v>
      </c>
      <c r="BJ47" s="100" t="b">
        <f t="shared" si="137"/>
        <v>0</v>
      </c>
      <c r="BK47" s="99">
        <f t="shared" si="138"/>
        <v>0</v>
      </c>
      <c r="BL47" s="100" t="b">
        <f t="shared" si="139"/>
        <v>0</v>
      </c>
      <c r="BM47" s="99">
        <f t="shared" si="140"/>
        <v>0</v>
      </c>
      <c r="BN47" s="100" t="b">
        <f t="shared" si="141"/>
        <v>0</v>
      </c>
      <c r="BO47" s="99">
        <f t="shared" si="142"/>
        <v>0</v>
      </c>
      <c r="BP47" s="100" t="b">
        <f t="shared" si="143"/>
        <v>0</v>
      </c>
      <c r="BQ47" s="99">
        <f t="shared" si="144"/>
        <v>0</v>
      </c>
      <c r="BR47" s="100" t="b">
        <f t="shared" si="145"/>
        <v>0</v>
      </c>
      <c r="BS47" s="99">
        <f t="shared" si="146"/>
        <v>0</v>
      </c>
      <c r="BT47" s="100" t="b">
        <f t="shared" si="147"/>
        <v>0</v>
      </c>
      <c r="BU47" s="99">
        <f t="shared" si="148"/>
        <v>0</v>
      </c>
      <c r="BV47" s="100" t="b">
        <f t="shared" si="149"/>
        <v>0</v>
      </c>
      <c r="BW47" s="99">
        <f t="shared" si="150"/>
        <v>0</v>
      </c>
      <c r="BX47" s="100" t="b">
        <f t="shared" si="151"/>
        <v>0</v>
      </c>
      <c r="BY47" s="99">
        <f t="shared" si="152"/>
        <v>0</v>
      </c>
      <c r="BZ47" s="100" t="b">
        <f t="shared" si="153"/>
        <v>0</v>
      </c>
      <c r="CA47" s="99">
        <f t="shared" si="154"/>
        <v>0</v>
      </c>
      <c r="CB47" s="100" t="b">
        <f t="shared" si="155"/>
        <v>0</v>
      </c>
      <c r="CC47" s="99">
        <f t="shared" si="156"/>
        <v>0</v>
      </c>
      <c r="CD47" s="100" t="b">
        <f t="shared" si="157"/>
        <v>0</v>
      </c>
      <c r="CE47" s="99">
        <f t="shared" si="158"/>
        <v>0</v>
      </c>
      <c r="CF47" s="100" t="b">
        <f t="shared" si="159"/>
        <v>0</v>
      </c>
      <c r="CG47" s="99">
        <f t="shared" si="160"/>
        <v>0</v>
      </c>
      <c r="CH47" s="100" t="b">
        <f t="shared" si="161"/>
        <v>0</v>
      </c>
      <c r="CI47" s="99">
        <f t="shared" si="162"/>
        <v>0</v>
      </c>
      <c r="CJ47" s="100" t="b">
        <f t="shared" si="163"/>
        <v>0</v>
      </c>
      <c r="CK47" s="99">
        <f t="shared" si="164"/>
        <v>0</v>
      </c>
      <c r="CL47" s="100" t="b">
        <f t="shared" si="165"/>
        <v>0</v>
      </c>
      <c r="CM47" s="99">
        <f t="shared" si="166"/>
        <v>0</v>
      </c>
      <c r="CN47" s="100" t="b">
        <f t="shared" si="167"/>
        <v>0</v>
      </c>
      <c r="CO47" s="293">
        <f t="shared" si="168"/>
        <v>0</v>
      </c>
      <c r="CP47" s="100" t="b">
        <f t="shared" si="169"/>
        <v>0</v>
      </c>
      <c r="CQ47" s="99">
        <f t="shared" si="170"/>
        <v>0</v>
      </c>
      <c r="CR47" s="100" t="b">
        <f t="shared" si="171"/>
        <v>0</v>
      </c>
      <c r="CS47" s="99">
        <f t="shared" si="172"/>
        <v>0</v>
      </c>
      <c r="CT47" s="100" t="b">
        <f t="shared" si="173"/>
        <v>0</v>
      </c>
      <c r="CU47" s="99">
        <f t="shared" si="174"/>
        <v>0</v>
      </c>
      <c r="CV47" s="100" t="b">
        <f t="shared" si="175"/>
        <v>0</v>
      </c>
      <c r="CW47" s="99">
        <f t="shared" si="176"/>
        <v>0</v>
      </c>
      <c r="CX47" s="100" t="b">
        <f t="shared" si="177"/>
        <v>0</v>
      </c>
      <c r="CY47" s="99">
        <f t="shared" si="178"/>
        <v>0</v>
      </c>
      <c r="CZ47" s="100" t="b">
        <f t="shared" si="179"/>
        <v>0</v>
      </c>
      <c r="DA47" s="99">
        <f t="shared" si="180"/>
        <v>0</v>
      </c>
      <c r="DB47" s="100" t="b">
        <f t="shared" si="181"/>
        <v>0</v>
      </c>
      <c r="DC47" s="258"/>
      <c r="DD47" s="99">
        <f t="shared" si="182"/>
        <v>0</v>
      </c>
      <c r="DE47" s="100" t="b">
        <f t="shared" si="183"/>
        <v>0</v>
      </c>
      <c r="DF47" s="99">
        <f t="shared" si="184"/>
        <v>0</v>
      </c>
      <c r="DG47" s="100" t="b">
        <f t="shared" si="185"/>
        <v>0</v>
      </c>
      <c r="DH47" s="99">
        <f t="shared" si="186"/>
        <v>0</v>
      </c>
      <c r="DI47" s="100" t="b">
        <f t="shared" si="187"/>
        <v>0</v>
      </c>
      <c r="DJ47" s="99">
        <f t="shared" si="186"/>
        <v>0</v>
      </c>
      <c r="DK47" s="100" t="b">
        <f t="shared" si="188"/>
        <v>0</v>
      </c>
      <c r="DL47" s="99">
        <f t="shared" si="189"/>
        <v>0</v>
      </c>
      <c r="DM47" s="100" t="b">
        <f t="shared" si="190"/>
        <v>0</v>
      </c>
      <c r="DN47" s="270"/>
      <c r="DO47" s="293">
        <f t="shared" si="191"/>
        <v>0</v>
      </c>
      <c r="DP47" s="100" t="b">
        <f t="shared" si="192"/>
        <v>0</v>
      </c>
      <c r="DQ47" s="99">
        <f t="shared" si="193"/>
        <v>0</v>
      </c>
      <c r="DR47" s="100" t="b">
        <f t="shared" si="194"/>
        <v>0</v>
      </c>
      <c r="DS47" s="99">
        <f t="shared" si="195"/>
        <v>0</v>
      </c>
      <c r="DT47" s="100" t="b">
        <f t="shared" si="196"/>
        <v>0</v>
      </c>
      <c r="DU47" s="99">
        <f t="shared" si="197"/>
        <v>0</v>
      </c>
      <c r="DV47" s="100" t="b">
        <f t="shared" si="198"/>
        <v>0</v>
      </c>
      <c r="DW47" s="99">
        <f t="shared" si="199"/>
        <v>0</v>
      </c>
      <c r="DX47" s="100" t="b">
        <f t="shared" si="200"/>
        <v>0</v>
      </c>
    </row>
    <row r="48" spans="1:128" ht="15.6" customHeight="1">
      <c r="A48" s="65"/>
      <c r="B48" s="98">
        <f>'1. Plano anual atividades'!C50</f>
        <v>0</v>
      </c>
      <c r="C48" s="7"/>
      <c r="D48" s="100">
        <f>'1. Plano anual atividades'!D50</f>
        <v>0</v>
      </c>
      <c r="E48" s="100">
        <f>'1. Plano anual atividades'!I50</f>
        <v>0</v>
      </c>
      <c r="F48" s="100">
        <f>'1. Plano anual atividades'!J50</f>
        <v>0</v>
      </c>
      <c r="G48" s="100">
        <f>'1. Plano anual atividades'!K50</f>
        <v>0</v>
      </c>
      <c r="H48" s="100">
        <f>'1. Plano anual atividades'!L50</f>
        <v>0</v>
      </c>
      <c r="I48" s="100">
        <f>'1. Plano anual atividades'!M50</f>
        <v>0</v>
      </c>
      <c r="J48" s="100">
        <f>'1. Plano anual atividades'!N50</f>
        <v>0</v>
      </c>
      <c r="K48" s="100">
        <f>'1. Plano anual atividades'!O50</f>
        <v>0</v>
      </c>
      <c r="L48" s="100">
        <f>'1. Plano anual atividades'!P50</f>
        <v>0</v>
      </c>
      <c r="M48" s="100">
        <f>'1. Plano anual atividades'!Q50</f>
        <v>0</v>
      </c>
      <c r="N48" s="100">
        <f>'1. Plano anual atividades'!R50</f>
        <v>0</v>
      </c>
      <c r="O48" s="7"/>
      <c r="P48" s="7"/>
      <c r="Q48" s="100">
        <f t="shared" si="127"/>
        <v>0</v>
      </c>
      <c r="R48" s="7"/>
      <c r="S48" s="7"/>
      <c r="T48" s="100">
        <f t="shared" si="201"/>
        <v>0</v>
      </c>
      <c r="U48" s="100">
        <f t="shared" si="202"/>
        <v>0</v>
      </c>
      <c r="V48" s="7"/>
      <c r="W48" s="7"/>
      <c r="X48" s="100">
        <f t="shared" si="128"/>
        <v>0</v>
      </c>
      <c r="Y48" s="100">
        <f t="shared" si="129"/>
        <v>0</v>
      </c>
      <c r="Z48" s="7"/>
      <c r="AA48" s="7"/>
      <c r="AB48" s="101">
        <f>'1. Plano anual atividades'!E50</f>
        <v>0</v>
      </c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102"/>
      <c r="AZ48" s="15"/>
      <c r="BA48" s="15"/>
      <c r="BB48" s="7"/>
      <c r="BC48" s="99">
        <f t="shared" si="130"/>
        <v>0</v>
      </c>
      <c r="BD48" s="100" t="b">
        <f t="shared" si="131"/>
        <v>0</v>
      </c>
      <c r="BE48" s="99">
        <f t="shared" si="132"/>
        <v>0</v>
      </c>
      <c r="BF48" s="100" t="b">
        <f t="shared" si="133"/>
        <v>0</v>
      </c>
      <c r="BG48" s="99">
        <f t="shared" si="134"/>
        <v>0</v>
      </c>
      <c r="BH48" s="100" t="b">
        <f t="shared" si="135"/>
        <v>0</v>
      </c>
      <c r="BI48" s="99">
        <f t="shared" si="136"/>
        <v>0</v>
      </c>
      <c r="BJ48" s="100" t="b">
        <f t="shared" si="137"/>
        <v>0</v>
      </c>
      <c r="BK48" s="99">
        <f t="shared" si="138"/>
        <v>0</v>
      </c>
      <c r="BL48" s="100" t="b">
        <f t="shared" si="139"/>
        <v>0</v>
      </c>
      <c r="BM48" s="99">
        <f t="shared" si="140"/>
        <v>0</v>
      </c>
      <c r="BN48" s="100" t="b">
        <f t="shared" si="141"/>
        <v>0</v>
      </c>
      <c r="BO48" s="99">
        <f t="shared" si="142"/>
        <v>0</v>
      </c>
      <c r="BP48" s="100" t="b">
        <f t="shared" si="143"/>
        <v>0</v>
      </c>
      <c r="BQ48" s="99">
        <f t="shared" si="144"/>
        <v>0</v>
      </c>
      <c r="BR48" s="100" t="b">
        <f t="shared" si="145"/>
        <v>0</v>
      </c>
      <c r="BS48" s="99">
        <f t="shared" si="146"/>
        <v>0</v>
      </c>
      <c r="BT48" s="100" t="b">
        <f t="shared" si="147"/>
        <v>0</v>
      </c>
      <c r="BU48" s="99">
        <f t="shared" si="148"/>
        <v>0</v>
      </c>
      <c r="BV48" s="100" t="b">
        <f t="shared" si="149"/>
        <v>0</v>
      </c>
      <c r="BW48" s="99">
        <f t="shared" si="150"/>
        <v>0</v>
      </c>
      <c r="BX48" s="100" t="b">
        <f t="shared" si="151"/>
        <v>0</v>
      </c>
      <c r="BY48" s="99">
        <f t="shared" si="152"/>
        <v>0</v>
      </c>
      <c r="BZ48" s="100" t="b">
        <f t="shared" si="153"/>
        <v>0</v>
      </c>
      <c r="CA48" s="99">
        <f t="shared" si="154"/>
        <v>0</v>
      </c>
      <c r="CB48" s="100" t="b">
        <f t="shared" si="155"/>
        <v>0</v>
      </c>
      <c r="CC48" s="99">
        <f t="shared" si="156"/>
        <v>0</v>
      </c>
      <c r="CD48" s="100" t="b">
        <f t="shared" si="157"/>
        <v>0</v>
      </c>
      <c r="CE48" s="99">
        <f t="shared" si="158"/>
        <v>0</v>
      </c>
      <c r="CF48" s="100" t="b">
        <f t="shared" si="159"/>
        <v>0</v>
      </c>
      <c r="CG48" s="99">
        <f t="shared" si="160"/>
        <v>0</v>
      </c>
      <c r="CH48" s="100" t="b">
        <f t="shared" si="161"/>
        <v>0</v>
      </c>
      <c r="CI48" s="99">
        <f t="shared" si="162"/>
        <v>0</v>
      </c>
      <c r="CJ48" s="100" t="b">
        <f t="shared" si="163"/>
        <v>0</v>
      </c>
      <c r="CK48" s="99">
        <f t="shared" si="164"/>
        <v>0</v>
      </c>
      <c r="CL48" s="100" t="b">
        <f t="shared" si="165"/>
        <v>0</v>
      </c>
      <c r="CM48" s="99">
        <f t="shared" si="166"/>
        <v>0</v>
      </c>
      <c r="CN48" s="100" t="b">
        <f t="shared" si="167"/>
        <v>0</v>
      </c>
      <c r="CO48" s="293">
        <f t="shared" si="168"/>
        <v>0</v>
      </c>
      <c r="CP48" s="100" t="b">
        <f t="shared" si="169"/>
        <v>0</v>
      </c>
      <c r="CQ48" s="99">
        <f t="shared" si="170"/>
        <v>0</v>
      </c>
      <c r="CR48" s="100" t="b">
        <f t="shared" si="171"/>
        <v>0</v>
      </c>
      <c r="CS48" s="99">
        <f t="shared" si="172"/>
        <v>0</v>
      </c>
      <c r="CT48" s="100" t="b">
        <f t="shared" si="173"/>
        <v>0</v>
      </c>
      <c r="CU48" s="99">
        <f t="shared" si="174"/>
        <v>0</v>
      </c>
      <c r="CV48" s="100" t="b">
        <f t="shared" si="175"/>
        <v>0</v>
      </c>
      <c r="CW48" s="99">
        <f t="shared" si="176"/>
        <v>0</v>
      </c>
      <c r="CX48" s="100" t="b">
        <f t="shared" si="177"/>
        <v>0</v>
      </c>
      <c r="CY48" s="99">
        <f t="shared" si="178"/>
        <v>0</v>
      </c>
      <c r="CZ48" s="100" t="b">
        <f t="shared" si="179"/>
        <v>0</v>
      </c>
      <c r="DA48" s="99">
        <f t="shared" si="180"/>
        <v>0</v>
      </c>
      <c r="DB48" s="100" t="b">
        <f t="shared" si="181"/>
        <v>0</v>
      </c>
      <c r="DC48" s="258"/>
      <c r="DD48" s="99">
        <f t="shared" si="182"/>
        <v>0</v>
      </c>
      <c r="DE48" s="100" t="b">
        <f t="shared" si="183"/>
        <v>0</v>
      </c>
      <c r="DF48" s="99">
        <f t="shared" si="184"/>
        <v>0</v>
      </c>
      <c r="DG48" s="100" t="b">
        <f t="shared" si="185"/>
        <v>0</v>
      </c>
      <c r="DH48" s="99">
        <f t="shared" si="186"/>
        <v>0</v>
      </c>
      <c r="DI48" s="100" t="b">
        <f t="shared" si="187"/>
        <v>0</v>
      </c>
      <c r="DJ48" s="99">
        <f t="shared" si="186"/>
        <v>0</v>
      </c>
      <c r="DK48" s="100" t="b">
        <f t="shared" si="188"/>
        <v>0</v>
      </c>
      <c r="DL48" s="99">
        <f t="shared" si="189"/>
        <v>0</v>
      </c>
      <c r="DM48" s="100" t="b">
        <f t="shared" si="190"/>
        <v>0</v>
      </c>
      <c r="DN48" s="270"/>
      <c r="DO48" s="293">
        <f t="shared" si="191"/>
        <v>0</v>
      </c>
      <c r="DP48" s="100" t="b">
        <f t="shared" si="192"/>
        <v>0</v>
      </c>
      <c r="DQ48" s="99">
        <f t="shared" si="193"/>
        <v>0</v>
      </c>
      <c r="DR48" s="100" t="b">
        <f t="shared" si="194"/>
        <v>0</v>
      </c>
      <c r="DS48" s="99">
        <f t="shared" si="195"/>
        <v>0</v>
      </c>
      <c r="DT48" s="100" t="b">
        <f t="shared" si="196"/>
        <v>0</v>
      </c>
      <c r="DU48" s="99">
        <f t="shared" si="197"/>
        <v>0</v>
      </c>
      <c r="DV48" s="100" t="b">
        <f t="shared" si="198"/>
        <v>0</v>
      </c>
      <c r="DW48" s="99">
        <f t="shared" si="199"/>
        <v>0</v>
      </c>
      <c r="DX48" s="100" t="b">
        <f t="shared" si="200"/>
        <v>0</v>
      </c>
    </row>
    <row r="49" spans="1:128" ht="15.6" customHeight="1">
      <c r="A49" s="65"/>
      <c r="B49" s="98">
        <f>'1. Plano anual atividades'!C51</f>
        <v>0</v>
      </c>
      <c r="C49" s="7"/>
      <c r="D49" s="100">
        <f>'1. Plano anual atividades'!D51</f>
        <v>0</v>
      </c>
      <c r="E49" s="100">
        <f>'1. Plano anual atividades'!I51</f>
        <v>0</v>
      </c>
      <c r="F49" s="100">
        <f>'1. Plano anual atividades'!J51</f>
        <v>0</v>
      </c>
      <c r="G49" s="100">
        <f>'1. Plano anual atividades'!K51</f>
        <v>0</v>
      </c>
      <c r="H49" s="100">
        <f>'1. Plano anual atividades'!L51</f>
        <v>0</v>
      </c>
      <c r="I49" s="100">
        <f>'1. Plano anual atividades'!M51</f>
        <v>0</v>
      </c>
      <c r="J49" s="100">
        <f>'1. Plano anual atividades'!N51</f>
        <v>0</v>
      </c>
      <c r="K49" s="100">
        <f>'1. Plano anual atividades'!O51</f>
        <v>0</v>
      </c>
      <c r="L49" s="100">
        <f>'1. Plano anual atividades'!P51</f>
        <v>0</v>
      </c>
      <c r="M49" s="100">
        <f>'1. Plano anual atividades'!Q51</f>
        <v>0</v>
      </c>
      <c r="N49" s="100">
        <f>'1. Plano anual atividades'!R51</f>
        <v>0</v>
      </c>
      <c r="O49" s="7"/>
      <c r="P49" s="7"/>
      <c r="Q49" s="100">
        <f t="shared" si="127"/>
        <v>0</v>
      </c>
      <c r="R49" s="7"/>
      <c r="S49" s="7"/>
      <c r="T49" s="100">
        <f t="shared" si="201"/>
        <v>0</v>
      </c>
      <c r="U49" s="100">
        <f t="shared" si="202"/>
        <v>0</v>
      </c>
      <c r="V49" s="7"/>
      <c r="W49" s="7"/>
      <c r="X49" s="100">
        <f t="shared" si="128"/>
        <v>0</v>
      </c>
      <c r="Y49" s="100">
        <f t="shared" si="129"/>
        <v>0</v>
      </c>
      <c r="Z49" s="7"/>
      <c r="AA49" s="7"/>
      <c r="AB49" s="101">
        <f>'1. Plano anual atividades'!E51</f>
        <v>0</v>
      </c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102"/>
      <c r="AZ49" s="15"/>
      <c r="BA49" s="15"/>
      <c r="BB49" s="7"/>
      <c r="BC49" s="99">
        <f t="shared" si="130"/>
        <v>0</v>
      </c>
      <c r="BD49" s="100" t="b">
        <f t="shared" si="131"/>
        <v>0</v>
      </c>
      <c r="BE49" s="99">
        <f t="shared" si="132"/>
        <v>0</v>
      </c>
      <c r="BF49" s="100" t="b">
        <f t="shared" si="133"/>
        <v>0</v>
      </c>
      <c r="BG49" s="99">
        <f t="shared" si="134"/>
        <v>0</v>
      </c>
      <c r="BH49" s="100" t="b">
        <f t="shared" si="135"/>
        <v>0</v>
      </c>
      <c r="BI49" s="99">
        <f t="shared" si="136"/>
        <v>0</v>
      </c>
      <c r="BJ49" s="100" t="b">
        <f t="shared" si="137"/>
        <v>0</v>
      </c>
      <c r="BK49" s="99">
        <f t="shared" si="138"/>
        <v>0</v>
      </c>
      <c r="BL49" s="100" t="b">
        <f t="shared" si="139"/>
        <v>0</v>
      </c>
      <c r="BM49" s="99">
        <f t="shared" si="140"/>
        <v>0</v>
      </c>
      <c r="BN49" s="100" t="b">
        <f t="shared" si="141"/>
        <v>0</v>
      </c>
      <c r="BO49" s="99">
        <f t="shared" si="142"/>
        <v>0</v>
      </c>
      <c r="BP49" s="100" t="b">
        <f t="shared" si="143"/>
        <v>0</v>
      </c>
      <c r="BQ49" s="99">
        <f t="shared" si="144"/>
        <v>0</v>
      </c>
      <c r="BR49" s="100" t="b">
        <f t="shared" si="145"/>
        <v>0</v>
      </c>
      <c r="BS49" s="99">
        <f t="shared" si="146"/>
        <v>0</v>
      </c>
      <c r="BT49" s="100" t="b">
        <f t="shared" si="147"/>
        <v>0</v>
      </c>
      <c r="BU49" s="99">
        <f t="shared" si="148"/>
        <v>0</v>
      </c>
      <c r="BV49" s="100" t="b">
        <f t="shared" si="149"/>
        <v>0</v>
      </c>
      <c r="BW49" s="99">
        <f t="shared" si="150"/>
        <v>0</v>
      </c>
      <c r="BX49" s="100" t="b">
        <f t="shared" si="151"/>
        <v>0</v>
      </c>
      <c r="BY49" s="99">
        <f t="shared" si="152"/>
        <v>0</v>
      </c>
      <c r="BZ49" s="100" t="b">
        <f t="shared" si="153"/>
        <v>0</v>
      </c>
      <c r="CA49" s="99">
        <f t="shared" si="154"/>
        <v>0</v>
      </c>
      <c r="CB49" s="100" t="b">
        <f t="shared" si="155"/>
        <v>0</v>
      </c>
      <c r="CC49" s="99">
        <f t="shared" si="156"/>
        <v>0</v>
      </c>
      <c r="CD49" s="100" t="b">
        <f t="shared" si="157"/>
        <v>0</v>
      </c>
      <c r="CE49" s="99">
        <f t="shared" si="158"/>
        <v>0</v>
      </c>
      <c r="CF49" s="100" t="b">
        <f t="shared" si="159"/>
        <v>0</v>
      </c>
      <c r="CG49" s="99">
        <f t="shared" si="160"/>
        <v>0</v>
      </c>
      <c r="CH49" s="100" t="b">
        <f t="shared" si="161"/>
        <v>0</v>
      </c>
      <c r="CI49" s="99">
        <f t="shared" si="162"/>
        <v>0</v>
      </c>
      <c r="CJ49" s="100" t="b">
        <f t="shared" si="163"/>
        <v>0</v>
      </c>
      <c r="CK49" s="99">
        <f t="shared" si="164"/>
        <v>0</v>
      </c>
      <c r="CL49" s="100" t="b">
        <f t="shared" si="165"/>
        <v>0</v>
      </c>
      <c r="CM49" s="99">
        <f t="shared" si="166"/>
        <v>0</v>
      </c>
      <c r="CN49" s="100" t="b">
        <f t="shared" si="167"/>
        <v>0</v>
      </c>
      <c r="CO49" s="293">
        <f t="shared" si="168"/>
        <v>0</v>
      </c>
      <c r="CP49" s="100" t="b">
        <f t="shared" si="169"/>
        <v>0</v>
      </c>
      <c r="CQ49" s="99">
        <f t="shared" si="170"/>
        <v>0</v>
      </c>
      <c r="CR49" s="100" t="b">
        <f t="shared" si="171"/>
        <v>0</v>
      </c>
      <c r="CS49" s="99">
        <f t="shared" si="172"/>
        <v>0</v>
      </c>
      <c r="CT49" s="100" t="b">
        <f t="shared" si="173"/>
        <v>0</v>
      </c>
      <c r="CU49" s="99">
        <f t="shared" si="174"/>
        <v>0</v>
      </c>
      <c r="CV49" s="100" t="b">
        <f t="shared" si="175"/>
        <v>0</v>
      </c>
      <c r="CW49" s="99">
        <f t="shared" si="176"/>
        <v>0</v>
      </c>
      <c r="CX49" s="100" t="b">
        <f t="shared" si="177"/>
        <v>0</v>
      </c>
      <c r="CY49" s="99">
        <f t="shared" si="178"/>
        <v>0</v>
      </c>
      <c r="CZ49" s="100" t="b">
        <f t="shared" si="179"/>
        <v>0</v>
      </c>
      <c r="DA49" s="99">
        <f t="shared" si="180"/>
        <v>0</v>
      </c>
      <c r="DB49" s="100" t="b">
        <f t="shared" si="181"/>
        <v>0</v>
      </c>
      <c r="DC49" s="258"/>
      <c r="DD49" s="99">
        <f t="shared" si="182"/>
        <v>0</v>
      </c>
      <c r="DE49" s="100" t="b">
        <f t="shared" si="183"/>
        <v>0</v>
      </c>
      <c r="DF49" s="99">
        <f t="shared" si="184"/>
        <v>0</v>
      </c>
      <c r="DG49" s="100" t="b">
        <f t="shared" si="185"/>
        <v>0</v>
      </c>
      <c r="DH49" s="99">
        <f t="shared" si="186"/>
        <v>0</v>
      </c>
      <c r="DI49" s="100" t="b">
        <f t="shared" si="187"/>
        <v>0</v>
      </c>
      <c r="DJ49" s="99">
        <f t="shared" si="186"/>
        <v>0</v>
      </c>
      <c r="DK49" s="100" t="b">
        <f t="shared" si="188"/>
        <v>0</v>
      </c>
      <c r="DL49" s="99">
        <f t="shared" si="189"/>
        <v>0</v>
      </c>
      <c r="DM49" s="100" t="b">
        <f t="shared" si="190"/>
        <v>0</v>
      </c>
      <c r="DN49" s="270"/>
      <c r="DO49" s="293">
        <f t="shared" si="191"/>
        <v>0</v>
      </c>
      <c r="DP49" s="100" t="b">
        <f t="shared" si="192"/>
        <v>0</v>
      </c>
      <c r="DQ49" s="99">
        <f t="shared" si="193"/>
        <v>0</v>
      </c>
      <c r="DR49" s="100" t="b">
        <f t="shared" si="194"/>
        <v>0</v>
      </c>
      <c r="DS49" s="99">
        <f t="shared" si="195"/>
        <v>0</v>
      </c>
      <c r="DT49" s="100" t="b">
        <f t="shared" si="196"/>
        <v>0</v>
      </c>
      <c r="DU49" s="99">
        <f t="shared" si="197"/>
        <v>0</v>
      </c>
      <c r="DV49" s="100" t="b">
        <f t="shared" si="198"/>
        <v>0</v>
      </c>
      <c r="DW49" s="99">
        <f t="shared" si="199"/>
        <v>0</v>
      </c>
      <c r="DX49" s="100" t="b">
        <f t="shared" si="200"/>
        <v>0</v>
      </c>
    </row>
    <row r="50" spans="1:128" ht="15.6" customHeight="1">
      <c r="A50" s="65"/>
      <c r="B50" s="98">
        <f>'1. Plano anual atividades'!C52</f>
        <v>0</v>
      </c>
      <c r="C50" s="7"/>
      <c r="D50" s="100">
        <f>'1. Plano anual atividades'!D52</f>
        <v>0</v>
      </c>
      <c r="E50" s="100">
        <f>'1. Plano anual atividades'!I52</f>
        <v>0</v>
      </c>
      <c r="F50" s="100">
        <f>'1. Plano anual atividades'!J52</f>
        <v>0</v>
      </c>
      <c r="G50" s="100">
        <f>'1. Plano anual atividades'!K52</f>
        <v>0</v>
      </c>
      <c r="H50" s="100">
        <f>'1. Plano anual atividades'!L52</f>
        <v>0</v>
      </c>
      <c r="I50" s="100">
        <f>'1. Plano anual atividades'!M52</f>
        <v>0</v>
      </c>
      <c r="J50" s="100">
        <f>'1. Plano anual atividades'!N52</f>
        <v>0</v>
      </c>
      <c r="K50" s="100">
        <f>'1. Plano anual atividades'!O52</f>
        <v>0</v>
      </c>
      <c r="L50" s="100">
        <f>'1. Plano anual atividades'!P52</f>
        <v>0</v>
      </c>
      <c r="M50" s="100">
        <f>'1. Plano anual atividades'!Q52</f>
        <v>0</v>
      </c>
      <c r="N50" s="100">
        <f>'1. Plano anual atividades'!R52</f>
        <v>0</v>
      </c>
      <c r="O50" s="7"/>
      <c r="P50" s="7"/>
      <c r="Q50" s="100">
        <f t="shared" si="127"/>
        <v>0</v>
      </c>
      <c r="R50" s="7"/>
      <c r="S50" s="7"/>
      <c r="T50" s="100">
        <f t="shared" si="201"/>
        <v>0</v>
      </c>
      <c r="U50" s="100">
        <f t="shared" si="202"/>
        <v>0</v>
      </c>
      <c r="V50" s="7"/>
      <c r="W50" s="7"/>
      <c r="X50" s="100">
        <f t="shared" si="128"/>
        <v>0</v>
      </c>
      <c r="Y50" s="100">
        <f t="shared" si="129"/>
        <v>0</v>
      </c>
      <c r="Z50" s="7"/>
      <c r="AA50" s="7"/>
      <c r="AB50" s="101">
        <f>'1. Plano anual atividades'!E52</f>
        <v>0</v>
      </c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102"/>
      <c r="AZ50" s="15"/>
      <c r="BA50" s="15"/>
      <c r="BB50" s="7"/>
      <c r="BC50" s="99">
        <f t="shared" si="130"/>
        <v>0</v>
      </c>
      <c r="BD50" s="100" t="b">
        <f t="shared" si="131"/>
        <v>0</v>
      </c>
      <c r="BE50" s="99">
        <f t="shared" si="132"/>
        <v>0</v>
      </c>
      <c r="BF50" s="100" t="b">
        <f t="shared" si="133"/>
        <v>0</v>
      </c>
      <c r="BG50" s="99">
        <f t="shared" si="134"/>
        <v>0</v>
      </c>
      <c r="BH50" s="100" t="b">
        <f t="shared" si="135"/>
        <v>0</v>
      </c>
      <c r="BI50" s="99">
        <f t="shared" si="136"/>
        <v>0</v>
      </c>
      <c r="BJ50" s="100" t="b">
        <f t="shared" si="137"/>
        <v>0</v>
      </c>
      <c r="BK50" s="99">
        <f t="shared" si="138"/>
        <v>0</v>
      </c>
      <c r="BL50" s="100" t="b">
        <f t="shared" si="139"/>
        <v>0</v>
      </c>
      <c r="BM50" s="99">
        <f t="shared" si="140"/>
        <v>0</v>
      </c>
      <c r="BN50" s="100" t="b">
        <f t="shared" si="141"/>
        <v>0</v>
      </c>
      <c r="BO50" s="99">
        <f t="shared" si="142"/>
        <v>0</v>
      </c>
      <c r="BP50" s="100" t="b">
        <f t="shared" si="143"/>
        <v>0</v>
      </c>
      <c r="BQ50" s="99">
        <f t="shared" si="144"/>
        <v>0</v>
      </c>
      <c r="BR50" s="100" t="b">
        <f t="shared" si="145"/>
        <v>0</v>
      </c>
      <c r="BS50" s="99">
        <f t="shared" si="146"/>
        <v>0</v>
      </c>
      <c r="BT50" s="100" t="b">
        <f t="shared" si="147"/>
        <v>0</v>
      </c>
      <c r="BU50" s="99">
        <f t="shared" si="148"/>
        <v>0</v>
      </c>
      <c r="BV50" s="100" t="b">
        <f t="shared" si="149"/>
        <v>0</v>
      </c>
      <c r="BW50" s="99">
        <f t="shared" si="150"/>
        <v>0</v>
      </c>
      <c r="BX50" s="100" t="b">
        <f t="shared" si="151"/>
        <v>0</v>
      </c>
      <c r="BY50" s="99">
        <f t="shared" si="152"/>
        <v>0</v>
      </c>
      <c r="BZ50" s="100" t="b">
        <f t="shared" si="153"/>
        <v>0</v>
      </c>
      <c r="CA50" s="99">
        <f t="shared" si="154"/>
        <v>0</v>
      </c>
      <c r="CB50" s="100" t="b">
        <f t="shared" si="155"/>
        <v>0</v>
      </c>
      <c r="CC50" s="99">
        <f t="shared" si="156"/>
        <v>0</v>
      </c>
      <c r="CD50" s="100" t="b">
        <f t="shared" si="157"/>
        <v>0</v>
      </c>
      <c r="CE50" s="99">
        <f t="shared" si="158"/>
        <v>0</v>
      </c>
      <c r="CF50" s="100" t="b">
        <f t="shared" si="159"/>
        <v>0</v>
      </c>
      <c r="CG50" s="99">
        <f t="shared" si="160"/>
        <v>0</v>
      </c>
      <c r="CH50" s="100" t="b">
        <f t="shared" si="161"/>
        <v>0</v>
      </c>
      <c r="CI50" s="99">
        <f t="shared" si="162"/>
        <v>0</v>
      </c>
      <c r="CJ50" s="100" t="b">
        <f t="shared" si="163"/>
        <v>0</v>
      </c>
      <c r="CK50" s="99">
        <f t="shared" si="164"/>
        <v>0</v>
      </c>
      <c r="CL50" s="100" t="b">
        <f t="shared" si="165"/>
        <v>0</v>
      </c>
      <c r="CM50" s="99">
        <f t="shared" si="166"/>
        <v>0</v>
      </c>
      <c r="CN50" s="100" t="b">
        <f t="shared" si="167"/>
        <v>0</v>
      </c>
      <c r="CO50" s="293">
        <f t="shared" si="168"/>
        <v>0</v>
      </c>
      <c r="CP50" s="100" t="b">
        <f t="shared" si="169"/>
        <v>0</v>
      </c>
      <c r="CQ50" s="99">
        <f t="shared" si="170"/>
        <v>0</v>
      </c>
      <c r="CR50" s="100" t="b">
        <f t="shared" si="171"/>
        <v>0</v>
      </c>
      <c r="CS50" s="99">
        <f t="shared" si="172"/>
        <v>0</v>
      </c>
      <c r="CT50" s="100" t="b">
        <f t="shared" si="173"/>
        <v>0</v>
      </c>
      <c r="CU50" s="99">
        <f t="shared" si="174"/>
        <v>0</v>
      </c>
      <c r="CV50" s="100" t="b">
        <f t="shared" si="175"/>
        <v>0</v>
      </c>
      <c r="CW50" s="99">
        <f t="shared" si="176"/>
        <v>0</v>
      </c>
      <c r="CX50" s="100" t="b">
        <f t="shared" si="177"/>
        <v>0</v>
      </c>
      <c r="CY50" s="99">
        <f t="shared" si="178"/>
        <v>0</v>
      </c>
      <c r="CZ50" s="100" t="b">
        <f t="shared" si="179"/>
        <v>0</v>
      </c>
      <c r="DA50" s="99">
        <f t="shared" si="180"/>
        <v>0</v>
      </c>
      <c r="DB50" s="100" t="b">
        <f t="shared" si="181"/>
        <v>0</v>
      </c>
      <c r="DC50" s="258"/>
      <c r="DD50" s="99">
        <f t="shared" si="182"/>
        <v>0</v>
      </c>
      <c r="DE50" s="100" t="b">
        <f t="shared" si="183"/>
        <v>0</v>
      </c>
      <c r="DF50" s="99">
        <f t="shared" si="184"/>
        <v>0</v>
      </c>
      <c r="DG50" s="100" t="b">
        <f t="shared" si="185"/>
        <v>0</v>
      </c>
      <c r="DH50" s="99">
        <f t="shared" si="186"/>
        <v>0</v>
      </c>
      <c r="DI50" s="100" t="b">
        <f t="shared" si="187"/>
        <v>0</v>
      </c>
      <c r="DJ50" s="99">
        <f t="shared" si="186"/>
        <v>0</v>
      </c>
      <c r="DK50" s="100" t="b">
        <f t="shared" si="188"/>
        <v>0</v>
      </c>
      <c r="DL50" s="99">
        <f t="shared" si="189"/>
        <v>0</v>
      </c>
      <c r="DM50" s="100" t="b">
        <f t="shared" si="190"/>
        <v>0</v>
      </c>
      <c r="DN50" s="270"/>
      <c r="DO50" s="293">
        <f t="shared" si="191"/>
        <v>0</v>
      </c>
      <c r="DP50" s="100" t="b">
        <f t="shared" si="192"/>
        <v>0</v>
      </c>
      <c r="DQ50" s="99">
        <f t="shared" si="193"/>
        <v>0</v>
      </c>
      <c r="DR50" s="100" t="b">
        <f t="shared" si="194"/>
        <v>0</v>
      </c>
      <c r="DS50" s="99">
        <f t="shared" si="195"/>
        <v>0</v>
      </c>
      <c r="DT50" s="100" t="b">
        <f t="shared" si="196"/>
        <v>0</v>
      </c>
      <c r="DU50" s="99">
        <f t="shared" si="197"/>
        <v>0</v>
      </c>
      <c r="DV50" s="100" t="b">
        <f t="shared" si="198"/>
        <v>0</v>
      </c>
      <c r="DW50" s="99">
        <f t="shared" si="199"/>
        <v>0</v>
      </c>
      <c r="DX50" s="100" t="b">
        <f t="shared" si="200"/>
        <v>0</v>
      </c>
    </row>
    <row r="51" spans="1:128" ht="15.6" customHeight="1">
      <c r="A51" s="65"/>
      <c r="B51" s="98">
        <f>'1. Plano anual atividades'!C53</f>
        <v>0</v>
      </c>
      <c r="C51" s="7"/>
      <c r="D51" s="100">
        <f>'1. Plano anual atividades'!D53</f>
        <v>0</v>
      </c>
      <c r="E51" s="100">
        <f>'1. Plano anual atividades'!I53</f>
        <v>0</v>
      </c>
      <c r="F51" s="100">
        <f>'1. Plano anual atividades'!J53</f>
        <v>0</v>
      </c>
      <c r="G51" s="100">
        <f>'1. Plano anual atividades'!K53</f>
        <v>0</v>
      </c>
      <c r="H51" s="100">
        <f>'1. Plano anual atividades'!L53</f>
        <v>0</v>
      </c>
      <c r="I51" s="100">
        <f>'1. Plano anual atividades'!M53</f>
        <v>0</v>
      </c>
      <c r="J51" s="100">
        <f>'1. Plano anual atividades'!N53</f>
        <v>0</v>
      </c>
      <c r="K51" s="100">
        <f>'1. Plano anual atividades'!O53</f>
        <v>0</v>
      </c>
      <c r="L51" s="100">
        <f>'1. Plano anual atividades'!P53</f>
        <v>0</v>
      </c>
      <c r="M51" s="100">
        <f>'1. Plano anual atividades'!Q53</f>
        <v>0</v>
      </c>
      <c r="N51" s="100">
        <f>'1. Plano anual atividades'!R53</f>
        <v>0</v>
      </c>
      <c r="O51" s="7"/>
      <c r="P51" s="7"/>
      <c r="Q51" s="100">
        <f t="shared" si="127"/>
        <v>0</v>
      </c>
      <c r="R51" s="7"/>
      <c r="S51" s="7"/>
      <c r="T51" s="100">
        <f t="shared" si="201"/>
        <v>0</v>
      </c>
      <c r="U51" s="100">
        <f t="shared" si="202"/>
        <v>0</v>
      </c>
      <c r="V51" s="7"/>
      <c r="W51" s="7"/>
      <c r="X51" s="100">
        <f t="shared" si="128"/>
        <v>0</v>
      </c>
      <c r="Y51" s="100">
        <f t="shared" si="129"/>
        <v>0</v>
      </c>
      <c r="Z51" s="7"/>
      <c r="AA51" s="7"/>
      <c r="AB51" s="101">
        <f>'1. Plano anual atividades'!E53</f>
        <v>0</v>
      </c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103"/>
      <c r="AZ51" s="15"/>
      <c r="BA51" s="15"/>
      <c r="BB51" s="7"/>
      <c r="BC51" s="99">
        <f t="shared" si="130"/>
        <v>0</v>
      </c>
      <c r="BD51" s="100" t="b">
        <f t="shared" si="131"/>
        <v>0</v>
      </c>
      <c r="BE51" s="99">
        <f t="shared" si="132"/>
        <v>0</v>
      </c>
      <c r="BF51" s="100" t="b">
        <f t="shared" si="133"/>
        <v>0</v>
      </c>
      <c r="BG51" s="99">
        <f t="shared" si="134"/>
        <v>0</v>
      </c>
      <c r="BH51" s="100" t="b">
        <f t="shared" si="135"/>
        <v>0</v>
      </c>
      <c r="BI51" s="99">
        <f t="shared" si="136"/>
        <v>0</v>
      </c>
      <c r="BJ51" s="100" t="b">
        <f t="shared" si="137"/>
        <v>0</v>
      </c>
      <c r="BK51" s="99">
        <f t="shared" si="138"/>
        <v>0</v>
      </c>
      <c r="BL51" s="100" t="b">
        <f t="shared" si="139"/>
        <v>0</v>
      </c>
      <c r="BM51" s="99">
        <f t="shared" si="140"/>
        <v>0</v>
      </c>
      <c r="BN51" s="100" t="b">
        <f t="shared" si="141"/>
        <v>0</v>
      </c>
      <c r="BO51" s="99">
        <f t="shared" si="142"/>
        <v>0</v>
      </c>
      <c r="BP51" s="100" t="b">
        <f t="shared" si="143"/>
        <v>0</v>
      </c>
      <c r="BQ51" s="99">
        <f t="shared" si="144"/>
        <v>0</v>
      </c>
      <c r="BR51" s="100" t="b">
        <f t="shared" si="145"/>
        <v>0</v>
      </c>
      <c r="BS51" s="99">
        <f t="shared" si="146"/>
        <v>0</v>
      </c>
      <c r="BT51" s="100" t="b">
        <f t="shared" si="147"/>
        <v>0</v>
      </c>
      <c r="BU51" s="99">
        <f t="shared" si="148"/>
        <v>0</v>
      </c>
      <c r="BV51" s="100" t="b">
        <f t="shared" si="149"/>
        <v>0</v>
      </c>
      <c r="BW51" s="99">
        <f t="shared" si="150"/>
        <v>0</v>
      </c>
      <c r="BX51" s="100" t="b">
        <f t="shared" si="151"/>
        <v>0</v>
      </c>
      <c r="BY51" s="99">
        <f t="shared" si="152"/>
        <v>0</v>
      </c>
      <c r="BZ51" s="100" t="b">
        <f t="shared" si="153"/>
        <v>0</v>
      </c>
      <c r="CA51" s="99">
        <f t="shared" si="154"/>
        <v>0</v>
      </c>
      <c r="CB51" s="100" t="b">
        <f t="shared" si="155"/>
        <v>0</v>
      </c>
      <c r="CC51" s="99">
        <f t="shared" si="156"/>
        <v>0</v>
      </c>
      <c r="CD51" s="100" t="b">
        <f t="shared" si="157"/>
        <v>0</v>
      </c>
      <c r="CE51" s="99">
        <f t="shared" si="158"/>
        <v>0</v>
      </c>
      <c r="CF51" s="100" t="b">
        <f t="shared" si="159"/>
        <v>0</v>
      </c>
      <c r="CG51" s="99">
        <f t="shared" si="160"/>
        <v>0</v>
      </c>
      <c r="CH51" s="100" t="b">
        <f t="shared" si="161"/>
        <v>0</v>
      </c>
      <c r="CI51" s="99">
        <f t="shared" si="162"/>
        <v>0</v>
      </c>
      <c r="CJ51" s="100" t="b">
        <f t="shared" si="163"/>
        <v>0</v>
      </c>
      <c r="CK51" s="99">
        <f t="shared" si="164"/>
        <v>0</v>
      </c>
      <c r="CL51" s="100" t="b">
        <f t="shared" si="165"/>
        <v>0</v>
      </c>
      <c r="CM51" s="99">
        <f t="shared" si="166"/>
        <v>0</v>
      </c>
      <c r="CN51" s="100" t="b">
        <f t="shared" si="167"/>
        <v>0</v>
      </c>
      <c r="CO51" s="293">
        <f t="shared" si="168"/>
        <v>0</v>
      </c>
      <c r="CP51" s="100" t="b">
        <f t="shared" si="169"/>
        <v>0</v>
      </c>
      <c r="CQ51" s="99">
        <f t="shared" si="170"/>
        <v>0</v>
      </c>
      <c r="CR51" s="100" t="b">
        <f t="shared" si="171"/>
        <v>0</v>
      </c>
      <c r="CS51" s="99">
        <f t="shared" si="172"/>
        <v>0</v>
      </c>
      <c r="CT51" s="100" t="b">
        <f t="shared" si="173"/>
        <v>0</v>
      </c>
      <c r="CU51" s="99">
        <f t="shared" si="174"/>
        <v>0</v>
      </c>
      <c r="CV51" s="100" t="b">
        <f t="shared" si="175"/>
        <v>0</v>
      </c>
      <c r="CW51" s="99">
        <f t="shared" si="176"/>
        <v>0</v>
      </c>
      <c r="CX51" s="100" t="b">
        <f t="shared" si="177"/>
        <v>0</v>
      </c>
      <c r="CY51" s="99">
        <f t="shared" si="178"/>
        <v>0</v>
      </c>
      <c r="CZ51" s="100" t="b">
        <f t="shared" si="179"/>
        <v>0</v>
      </c>
      <c r="DA51" s="99">
        <f t="shared" si="180"/>
        <v>0</v>
      </c>
      <c r="DB51" s="100" t="b">
        <f t="shared" si="181"/>
        <v>0</v>
      </c>
      <c r="DC51" s="258"/>
      <c r="DD51" s="99">
        <f t="shared" si="182"/>
        <v>0</v>
      </c>
      <c r="DE51" s="100" t="b">
        <f t="shared" si="183"/>
        <v>0</v>
      </c>
      <c r="DF51" s="99">
        <f t="shared" si="184"/>
        <v>0</v>
      </c>
      <c r="DG51" s="100" t="b">
        <f t="shared" si="185"/>
        <v>0</v>
      </c>
      <c r="DH51" s="99">
        <f t="shared" si="186"/>
        <v>0</v>
      </c>
      <c r="DI51" s="100" t="b">
        <f t="shared" si="187"/>
        <v>0</v>
      </c>
      <c r="DJ51" s="99">
        <f t="shared" si="186"/>
        <v>0</v>
      </c>
      <c r="DK51" s="100" t="b">
        <f t="shared" si="188"/>
        <v>0</v>
      </c>
      <c r="DL51" s="99">
        <f t="shared" si="189"/>
        <v>0</v>
      </c>
      <c r="DM51" s="100" t="b">
        <f t="shared" si="190"/>
        <v>0</v>
      </c>
      <c r="DN51" s="270"/>
      <c r="DO51" s="293">
        <f t="shared" si="191"/>
        <v>0</v>
      </c>
      <c r="DP51" s="100" t="b">
        <f t="shared" si="192"/>
        <v>0</v>
      </c>
      <c r="DQ51" s="99">
        <f t="shared" si="193"/>
        <v>0</v>
      </c>
      <c r="DR51" s="100" t="b">
        <f t="shared" si="194"/>
        <v>0</v>
      </c>
      <c r="DS51" s="99">
        <f t="shared" si="195"/>
        <v>0</v>
      </c>
      <c r="DT51" s="100" t="b">
        <f t="shared" si="196"/>
        <v>0</v>
      </c>
      <c r="DU51" s="99">
        <f t="shared" si="197"/>
        <v>0</v>
      </c>
      <c r="DV51" s="100" t="b">
        <f t="shared" si="198"/>
        <v>0</v>
      </c>
      <c r="DW51" s="99">
        <f t="shared" si="199"/>
        <v>0</v>
      </c>
      <c r="DX51" s="100" t="b">
        <f t="shared" si="200"/>
        <v>0</v>
      </c>
    </row>
    <row r="52" spans="1:128" ht="15.6" customHeight="1">
      <c r="A52" s="65"/>
      <c r="B52" s="98">
        <f>'1. Plano anual atividades'!C54</f>
        <v>0</v>
      </c>
      <c r="C52" s="7"/>
      <c r="D52" s="100">
        <f>'1. Plano anual atividades'!D54</f>
        <v>0</v>
      </c>
      <c r="E52" s="100">
        <f>'1. Plano anual atividades'!I54</f>
        <v>0</v>
      </c>
      <c r="F52" s="100">
        <f>'1. Plano anual atividades'!J54</f>
        <v>0</v>
      </c>
      <c r="G52" s="100">
        <f>'1. Plano anual atividades'!K54</f>
        <v>0</v>
      </c>
      <c r="H52" s="100">
        <f>'1. Plano anual atividades'!L54</f>
        <v>0</v>
      </c>
      <c r="I52" s="100">
        <f>'1. Plano anual atividades'!M54</f>
        <v>0</v>
      </c>
      <c r="J52" s="100">
        <f>'1. Plano anual atividades'!N54</f>
        <v>0</v>
      </c>
      <c r="K52" s="100">
        <f>'1. Plano anual atividades'!O54</f>
        <v>0</v>
      </c>
      <c r="L52" s="100">
        <f>'1. Plano anual atividades'!P54</f>
        <v>0</v>
      </c>
      <c r="M52" s="100">
        <f>'1. Plano anual atividades'!Q54</f>
        <v>0</v>
      </c>
      <c r="N52" s="100">
        <f>'1. Plano anual atividades'!R54</f>
        <v>0</v>
      </c>
      <c r="O52" s="7"/>
      <c r="P52" s="7"/>
      <c r="Q52" s="100">
        <f t="shared" si="127"/>
        <v>0</v>
      </c>
      <c r="R52" s="7"/>
      <c r="S52" s="7"/>
      <c r="T52" s="100">
        <f t="shared" si="201"/>
        <v>0</v>
      </c>
      <c r="U52" s="100">
        <f t="shared" si="202"/>
        <v>0</v>
      </c>
      <c r="V52" s="7"/>
      <c r="W52" s="7"/>
      <c r="X52" s="100">
        <f t="shared" si="128"/>
        <v>0</v>
      </c>
      <c r="Y52" s="100">
        <f t="shared" si="129"/>
        <v>0</v>
      </c>
      <c r="Z52" s="7"/>
      <c r="AA52" s="7"/>
      <c r="AB52" s="101">
        <f>'1. Plano anual atividades'!E54</f>
        <v>0</v>
      </c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102"/>
      <c r="AZ52" s="15"/>
      <c r="BA52" s="15"/>
      <c r="BB52" s="7"/>
      <c r="BC52" s="99">
        <f t="shared" si="130"/>
        <v>0</v>
      </c>
      <c r="BD52" s="100" t="b">
        <f t="shared" si="131"/>
        <v>0</v>
      </c>
      <c r="BE52" s="99">
        <f t="shared" si="132"/>
        <v>0</v>
      </c>
      <c r="BF52" s="100" t="b">
        <f t="shared" si="133"/>
        <v>0</v>
      </c>
      <c r="BG52" s="99">
        <f t="shared" si="134"/>
        <v>0</v>
      </c>
      <c r="BH52" s="100" t="b">
        <f t="shared" si="135"/>
        <v>0</v>
      </c>
      <c r="BI52" s="99">
        <f t="shared" si="136"/>
        <v>0</v>
      </c>
      <c r="BJ52" s="100" t="b">
        <f t="shared" si="137"/>
        <v>0</v>
      </c>
      <c r="BK52" s="99">
        <f t="shared" si="138"/>
        <v>0</v>
      </c>
      <c r="BL52" s="100" t="b">
        <f t="shared" si="139"/>
        <v>0</v>
      </c>
      <c r="BM52" s="99">
        <f t="shared" si="140"/>
        <v>0</v>
      </c>
      <c r="BN52" s="100" t="b">
        <f t="shared" si="141"/>
        <v>0</v>
      </c>
      <c r="BO52" s="99">
        <f t="shared" si="142"/>
        <v>0</v>
      </c>
      <c r="BP52" s="100" t="b">
        <f t="shared" si="143"/>
        <v>0</v>
      </c>
      <c r="BQ52" s="99">
        <f t="shared" si="144"/>
        <v>0</v>
      </c>
      <c r="BR52" s="100" t="b">
        <f t="shared" si="145"/>
        <v>0</v>
      </c>
      <c r="BS52" s="99">
        <f t="shared" si="146"/>
        <v>0</v>
      </c>
      <c r="BT52" s="100" t="b">
        <f t="shared" si="147"/>
        <v>0</v>
      </c>
      <c r="BU52" s="99">
        <f t="shared" si="148"/>
        <v>0</v>
      </c>
      <c r="BV52" s="100" t="b">
        <f t="shared" si="149"/>
        <v>0</v>
      </c>
      <c r="BW52" s="99">
        <f t="shared" si="150"/>
        <v>0</v>
      </c>
      <c r="BX52" s="100" t="b">
        <f t="shared" si="151"/>
        <v>0</v>
      </c>
      <c r="BY52" s="99">
        <f t="shared" si="152"/>
        <v>0</v>
      </c>
      <c r="BZ52" s="100" t="b">
        <f t="shared" si="153"/>
        <v>0</v>
      </c>
      <c r="CA52" s="99">
        <f t="shared" si="154"/>
        <v>0</v>
      </c>
      <c r="CB52" s="100" t="b">
        <f t="shared" si="155"/>
        <v>0</v>
      </c>
      <c r="CC52" s="99">
        <f t="shared" si="156"/>
        <v>0</v>
      </c>
      <c r="CD52" s="100" t="b">
        <f t="shared" si="157"/>
        <v>0</v>
      </c>
      <c r="CE52" s="99">
        <f t="shared" si="158"/>
        <v>0</v>
      </c>
      <c r="CF52" s="100" t="b">
        <f t="shared" si="159"/>
        <v>0</v>
      </c>
      <c r="CG52" s="99">
        <f t="shared" si="160"/>
        <v>0</v>
      </c>
      <c r="CH52" s="100" t="b">
        <f t="shared" si="161"/>
        <v>0</v>
      </c>
      <c r="CI52" s="99">
        <f t="shared" si="162"/>
        <v>0</v>
      </c>
      <c r="CJ52" s="100" t="b">
        <f t="shared" si="163"/>
        <v>0</v>
      </c>
      <c r="CK52" s="99">
        <f t="shared" si="164"/>
        <v>0</v>
      </c>
      <c r="CL52" s="100" t="b">
        <f t="shared" si="165"/>
        <v>0</v>
      </c>
      <c r="CM52" s="99">
        <f t="shared" si="166"/>
        <v>0</v>
      </c>
      <c r="CN52" s="100" t="b">
        <f t="shared" si="167"/>
        <v>0</v>
      </c>
      <c r="CO52" s="293">
        <f t="shared" si="168"/>
        <v>0</v>
      </c>
      <c r="CP52" s="100" t="b">
        <f t="shared" si="169"/>
        <v>0</v>
      </c>
      <c r="CQ52" s="99">
        <f t="shared" si="170"/>
        <v>0</v>
      </c>
      <c r="CR52" s="100" t="b">
        <f t="shared" si="171"/>
        <v>0</v>
      </c>
      <c r="CS52" s="99">
        <f t="shared" si="172"/>
        <v>0</v>
      </c>
      <c r="CT52" s="100" t="b">
        <f t="shared" si="173"/>
        <v>0</v>
      </c>
      <c r="CU52" s="99">
        <f t="shared" si="174"/>
        <v>0</v>
      </c>
      <c r="CV52" s="100" t="b">
        <f t="shared" si="175"/>
        <v>0</v>
      </c>
      <c r="CW52" s="99">
        <f t="shared" si="176"/>
        <v>0</v>
      </c>
      <c r="CX52" s="100" t="b">
        <f t="shared" si="177"/>
        <v>0</v>
      </c>
      <c r="CY52" s="99">
        <f t="shared" si="178"/>
        <v>0</v>
      </c>
      <c r="CZ52" s="100" t="b">
        <f t="shared" si="179"/>
        <v>0</v>
      </c>
      <c r="DA52" s="99">
        <f t="shared" si="180"/>
        <v>0</v>
      </c>
      <c r="DB52" s="100" t="b">
        <f t="shared" si="181"/>
        <v>0</v>
      </c>
      <c r="DC52" s="258"/>
      <c r="DD52" s="99">
        <f t="shared" si="182"/>
        <v>0</v>
      </c>
      <c r="DE52" s="100" t="b">
        <f t="shared" si="183"/>
        <v>0</v>
      </c>
      <c r="DF52" s="99">
        <f t="shared" si="184"/>
        <v>0</v>
      </c>
      <c r="DG52" s="100" t="b">
        <f t="shared" si="185"/>
        <v>0</v>
      </c>
      <c r="DH52" s="99">
        <f t="shared" si="186"/>
        <v>0</v>
      </c>
      <c r="DI52" s="100" t="b">
        <f t="shared" si="187"/>
        <v>0</v>
      </c>
      <c r="DJ52" s="99">
        <f t="shared" si="186"/>
        <v>0</v>
      </c>
      <c r="DK52" s="100" t="b">
        <f t="shared" si="188"/>
        <v>0</v>
      </c>
      <c r="DL52" s="99">
        <f t="shared" si="189"/>
        <v>0</v>
      </c>
      <c r="DM52" s="100" t="b">
        <f t="shared" si="190"/>
        <v>0</v>
      </c>
      <c r="DN52" s="270"/>
      <c r="DO52" s="293">
        <f t="shared" si="191"/>
        <v>0</v>
      </c>
      <c r="DP52" s="100" t="b">
        <f t="shared" si="192"/>
        <v>0</v>
      </c>
      <c r="DQ52" s="99">
        <f t="shared" si="193"/>
        <v>0</v>
      </c>
      <c r="DR52" s="100" t="b">
        <f t="shared" si="194"/>
        <v>0</v>
      </c>
      <c r="DS52" s="99">
        <f t="shared" si="195"/>
        <v>0</v>
      </c>
      <c r="DT52" s="100" t="b">
        <f t="shared" si="196"/>
        <v>0</v>
      </c>
      <c r="DU52" s="99">
        <f t="shared" si="197"/>
        <v>0</v>
      </c>
      <c r="DV52" s="100" t="b">
        <f t="shared" si="198"/>
        <v>0</v>
      </c>
      <c r="DW52" s="99">
        <f t="shared" si="199"/>
        <v>0</v>
      </c>
      <c r="DX52" s="100" t="b">
        <f t="shared" si="200"/>
        <v>0</v>
      </c>
    </row>
    <row r="53" spans="1:128" ht="15.6" customHeight="1">
      <c r="A53" s="65"/>
      <c r="B53" s="98">
        <f>'1. Plano anual atividades'!C55</f>
        <v>0</v>
      </c>
      <c r="C53" s="7"/>
      <c r="D53" s="100">
        <f>'1. Plano anual atividades'!D55</f>
        <v>0</v>
      </c>
      <c r="E53" s="100">
        <f>'1. Plano anual atividades'!I55</f>
        <v>0</v>
      </c>
      <c r="F53" s="100">
        <f>'1. Plano anual atividades'!J55</f>
        <v>0</v>
      </c>
      <c r="G53" s="100">
        <f>'1. Plano anual atividades'!K55</f>
        <v>0</v>
      </c>
      <c r="H53" s="100">
        <f>'1. Plano anual atividades'!L55</f>
        <v>0</v>
      </c>
      <c r="I53" s="100">
        <f>'1. Plano anual atividades'!M55</f>
        <v>0</v>
      </c>
      <c r="J53" s="100">
        <f>'1. Plano anual atividades'!N55</f>
        <v>0</v>
      </c>
      <c r="K53" s="100">
        <f>'1. Plano anual atividades'!O55</f>
        <v>0</v>
      </c>
      <c r="L53" s="100">
        <f>'1. Plano anual atividades'!P55</f>
        <v>0</v>
      </c>
      <c r="M53" s="100">
        <f>'1. Plano anual atividades'!Q55</f>
        <v>0</v>
      </c>
      <c r="N53" s="100">
        <f>'1. Plano anual atividades'!R55</f>
        <v>0</v>
      </c>
      <c r="O53" s="7"/>
      <c r="P53" s="7"/>
      <c r="Q53" s="100">
        <f t="shared" si="127"/>
        <v>0</v>
      </c>
      <c r="R53" s="7"/>
      <c r="S53" s="7"/>
      <c r="T53" s="100">
        <f t="shared" si="201"/>
        <v>0</v>
      </c>
      <c r="U53" s="100">
        <f t="shared" si="202"/>
        <v>0</v>
      </c>
      <c r="V53" s="7"/>
      <c r="W53" s="7"/>
      <c r="X53" s="100">
        <f t="shared" si="128"/>
        <v>0</v>
      </c>
      <c r="Y53" s="100">
        <f t="shared" si="129"/>
        <v>0</v>
      </c>
      <c r="Z53" s="7"/>
      <c r="AA53" s="7"/>
      <c r="AB53" s="101">
        <f>'1. Plano anual atividades'!E55</f>
        <v>0</v>
      </c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102"/>
      <c r="AZ53" s="15"/>
      <c r="BA53" s="15"/>
      <c r="BB53" s="7"/>
      <c r="BC53" s="99">
        <f t="shared" si="130"/>
        <v>0</v>
      </c>
      <c r="BD53" s="100" t="b">
        <f t="shared" si="131"/>
        <v>0</v>
      </c>
      <c r="BE53" s="99">
        <f t="shared" si="132"/>
        <v>0</v>
      </c>
      <c r="BF53" s="100" t="b">
        <f t="shared" si="133"/>
        <v>0</v>
      </c>
      <c r="BG53" s="99">
        <f t="shared" si="134"/>
        <v>0</v>
      </c>
      <c r="BH53" s="100" t="b">
        <f t="shared" si="135"/>
        <v>0</v>
      </c>
      <c r="BI53" s="99">
        <f t="shared" si="136"/>
        <v>0</v>
      </c>
      <c r="BJ53" s="100" t="b">
        <f t="shared" si="137"/>
        <v>0</v>
      </c>
      <c r="BK53" s="99">
        <f t="shared" si="138"/>
        <v>0</v>
      </c>
      <c r="BL53" s="100" t="b">
        <f t="shared" si="139"/>
        <v>0</v>
      </c>
      <c r="BM53" s="99">
        <f t="shared" si="140"/>
        <v>0</v>
      </c>
      <c r="BN53" s="100" t="b">
        <f t="shared" si="141"/>
        <v>0</v>
      </c>
      <c r="BO53" s="99">
        <f t="shared" si="142"/>
        <v>0</v>
      </c>
      <c r="BP53" s="100" t="b">
        <f t="shared" si="143"/>
        <v>0</v>
      </c>
      <c r="BQ53" s="99">
        <f t="shared" si="144"/>
        <v>0</v>
      </c>
      <c r="BR53" s="100" t="b">
        <f t="shared" si="145"/>
        <v>0</v>
      </c>
      <c r="BS53" s="99">
        <f t="shared" si="146"/>
        <v>0</v>
      </c>
      <c r="BT53" s="100" t="b">
        <f t="shared" si="147"/>
        <v>0</v>
      </c>
      <c r="BU53" s="99">
        <f t="shared" si="148"/>
        <v>0</v>
      </c>
      <c r="BV53" s="100" t="b">
        <f t="shared" si="149"/>
        <v>0</v>
      </c>
      <c r="BW53" s="99">
        <f t="shared" si="150"/>
        <v>0</v>
      </c>
      <c r="BX53" s="100" t="b">
        <f t="shared" si="151"/>
        <v>0</v>
      </c>
      <c r="BY53" s="99">
        <f t="shared" si="152"/>
        <v>0</v>
      </c>
      <c r="BZ53" s="100" t="b">
        <f t="shared" si="153"/>
        <v>0</v>
      </c>
      <c r="CA53" s="99">
        <f t="shared" si="154"/>
        <v>0</v>
      </c>
      <c r="CB53" s="100" t="b">
        <f t="shared" si="155"/>
        <v>0</v>
      </c>
      <c r="CC53" s="99">
        <f t="shared" si="156"/>
        <v>0</v>
      </c>
      <c r="CD53" s="100" t="b">
        <f t="shared" si="157"/>
        <v>0</v>
      </c>
      <c r="CE53" s="99">
        <f t="shared" si="158"/>
        <v>0</v>
      </c>
      <c r="CF53" s="100" t="b">
        <f t="shared" si="159"/>
        <v>0</v>
      </c>
      <c r="CG53" s="99">
        <f t="shared" si="160"/>
        <v>0</v>
      </c>
      <c r="CH53" s="100" t="b">
        <f t="shared" si="161"/>
        <v>0</v>
      </c>
      <c r="CI53" s="99">
        <f t="shared" si="162"/>
        <v>0</v>
      </c>
      <c r="CJ53" s="100" t="b">
        <f t="shared" si="163"/>
        <v>0</v>
      </c>
      <c r="CK53" s="99">
        <f t="shared" si="164"/>
        <v>0</v>
      </c>
      <c r="CL53" s="100" t="b">
        <f t="shared" si="165"/>
        <v>0</v>
      </c>
      <c r="CM53" s="99">
        <f t="shared" si="166"/>
        <v>0</v>
      </c>
      <c r="CN53" s="100" t="b">
        <f t="shared" si="167"/>
        <v>0</v>
      </c>
      <c r="CO53" s="293">
        <f t="shared" si="168"/>
        <v>0</v>
      </c>
      <c r="CP53" s="100" t="b">
        <f t="shared" si="169"/>
        <v>0</v>
      </c>
      <c r="CQ53" s="99">
        <f t="shared" si="170"/>
        <v>0</v>
      </c>
      <c r="CR53" s="100" t="b">
        <f t="shared" si="171"/>
        <v>0</v>
      </c>
      <c r="CS53" s="99">
        <f t="shared" si="172"/>
        <v>0</v>
      </c>
      <c r="CT53" s="100" t="b">
        <f t="shared" si="173"/>
        <v>0</v>
      </c>
      <c r="CU53" s="99">
        <f t="shared" si="174"/>
        <v>0</v>
      </c>
      <c r="CV53" s="100" t="b">
        <f t="shared" si="175"/>
        <v>0</v>
      </c>
      <c r="CW53" s="99">
        <f t="shared" si="176"/>
        <v>0</v>
      </c>
      <c r="CX53" s="100" t="b">
        <f t="shared" si="177"/>
        <v>0</v>
      </c>
      <c r="CY53" s="99">
        <f t="shared" si="178"/>
        <v>0</v>
      </c>
      <c r="CZ53" s="100" t="b">
        <f t="shared" si="179"/>
        <v>0</v>
      </c>
      <c r="DA53" s="99">
        <f t="shared" si="180"/>
        <v>0</v>
      </c>
      <c r="DB53" s="100" t="b">
        <f t="shared" si="181"/>
        <v>0</v>
      </c>
      <c r="DC53" s="258"/>
      <c r="DD53" s="99">
        <f t="shared" si="182"/>
        <v>0</v>
      </c>
      <c r="DE53" s="100" t="b">
        <f t="shared" si="183"/>
        <v>0</v>
      </c>
      <c r="DF53" s="99">
        <f t="shared" si="184"/>
        <v>0</v>
      </c>
      <c r="DG53" s="100" t="b">
        <f t="shared" si="185"/>
        <v>0</v>
      </c>
      <c r="DH53" s="99">
        <f t="shared" si="186"/>
        <v>0</v>
      </c>
      <c r="DI53" s="100" t="b">
        <f t="shared" si="187"/>
        <v>0</v>
      </c>
      <c r="DJ53" s="99">
        <f t="shared" si="186"/>
        <v>0</v>
      </c>
      <c r="DK53" s="100" t="b">
        <f t="shared" si="188"/>
        <v>0</v>
      </c>
      <c r="DL53" s="99">
        <f t="shared" si="189"/>
        <v>0</v>
      </c>
      <c r="DM53" s="100" t="b">
        <f t="shared" si="190"/>
        <v>0</v>
      </c>
      <c r="DN53" s="270"/>
      <c r="DO53" s="293">
        <f t="shared" si="191"/>
        <v>0</v>
      </c>
      <c r="DP53" s="100" t="b">
        <f t="shared" si="192"/>
        <v>0</v>
      </c>
      <c r="DQ53" s="99">
        <f t="shared" si="193"/>
        <v>0</v>
      </c>
      <c r="DR53" s="100" t="b">
        <f t="shared" si="194"/>
        <v>0</v>
      </c>
      <c r="DS53" s="99">
        <f t="shared" si="195"/>
        <v>0</v>
      </c>
      <c r="DT53" s="100" t="b">
        <f t="shared" si="196"/>
        <v>0</v>
      </c>
      <c r="DU53" s="99">
        <f t="shared" si="197"/>
        <v>0</v>
      </c>
      <c r="DV53" s="100" t="b">
        <f t="shared" si="198"/>
        <v>0</v>
      </c>
      <c r="DW53" s="99">
        <f t="shared" si="199"/>
        <v>0</v>
      </c>
      <c r="DX53" s="100" t="b">
        <f t="shared" si="200"/>
        <v>0</v>
      </c>
    </row>
    <row r="54" spans="1:128" ht="15.6" customHeight="1">
      <c r="A54" s="65"/>
      <c r="B54" s="98">
        <f>'1. Plano anual atividades'!C56</f>
        <v>0</v>
      </c>
      <c r="C54" s="7"/>
      <c r="D54" s="100">
        <f>'1. Plano anual atividades'!D56</f>
        <v>0</v>
      </c>
      <c r="E54" s="100">
        <f>'1. Plano anual atividades'!I56</f>
        <v>0</v>
      </c>
      <c r="F54" s="100">
        <f>'1. Plano anual atividades'!J56</f>
        <v>0</v>
      </c>
      <c r="G54" s="100">
        <f>'1. Plano anual atividades'!K56</f>
        <v>0</v>
      </c>
      <c r="H54" s="100">
        <f>'1. Plano anual atividades'!L56</f>
        <v>0</v>
      </c>
      <c r="I54" s="100">
        <f>'1. Plano anual atividades'!M56</f>
        <v>0</v>
      </c>
      <c r="J54" s="100">
        <f>'1. Plano anual atividades'!N56</f>
        <v>0</v>
      </c>
      <c r="K54" s="100">
        <f>'1. Plano anual atividades'!O56</f>
        <v>0</v>
      </c>
      <c r="L54" s="100">
        <f>'1. Plano anual atividades'!P56</f>
        <v>0</v>
      </c>
      <c r="M54" s="100">
        <f>'1. Plano anual atividades'!Q56</f>
        <v>0</v>
      </c>
      <c r="N54" s="100">
        <f>'1. Plano anual atividades'!R56</f>
        <v>0</v>
      </c>
      <c r="O54" s="7"/>
      <c r="P54" s="7"/>
      <c r="Q54" s="100">
        <f t="shared" si="127"/>
        <v>0</v>
      </c>
      <c r="R54" s="7"/>
      <c r="S54" s="7"/>
      <c r="T54" s="100">
        <f t="shared" si="201"/>
        <v>0</v>
      </c>
      <c r="U54" s="100">
        <f t="shared" si="202"/>
        <v>0</v>
      </c>
      <c r="V54" s="7"/>
      <c r="W54" s="7"/>
      <c r="X54" s="100">
        <f t="shared" si="128"/>
        <v>0</v>
      </c>
      <c r="Y54" s="100">
        <f t="shared" si="129"/>
        <v>0</v>
      </c>
      <c r="Z54" s="7"/>
      <c r="AA54" s="7"/>
      <c r="AB54" s="101">
        <f>'1. Plano anual atividades'!E56</f>
        <v>0</v>
      </c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102"/>
      <c r="AZ54" s="15"/>
      <c r="BA54" s="15"/>
      <c r="BB54" s="7"/>
      <c r="BC54" s="99">
        <f t="shared" si="130"/>
        <v>0</v>
      </c>
      <c r="BD54" s="100" t="b">
        <f t="shared" si="131"/>
        <v>0</v>
      </c>
      <c r="BE54" s="99">
        <f t="shared" si="132"/>
        <v>0</v>
      </c>
      <c r="BF54" s="100" t="b">
        <f t="shared" si="133"/>
        <v>0</v>
      </c>
      <c r="BG54" s="99">
        <f t="shared" si="134"/>
        <v>0</v>
      </c>
      <c r="BH54" s="100" t="b">
        <f t="shared" si="135"/>
        <v>0</v>
      </c>
      <c r="BI54" s="99">
        <f t="shared" si="136"/>
        <v>0</v>
      </c>
      <c r="BJ54" s="100" t="b">
        <f t="shared" si="137"/>
        <v>0</v>
      </c>
      <c r="BK54" s="99">
        <f t="shared" si="138"/>
        <v>0</v>
      </c>
      <c r="BL54" s="100" t="b">
        <f t="shared" si="139"/>
        <v>0</v>
      </c>
      <c r="BM54" s="99">
        <f t="shared" si="140"/>
        <v>0</v>
      </c>
      <c r="BN54" s="100" t="b">
        <f t="shared" si="141"/>
        <v>0</v>
      </c>
      <c r="BO54" s="99">
        <f t="shared" si="142"/>
        <v>0</v>
      </c>
      <c r="BP54" s="100" t="b">
        <f t="shared" si="143"/>
        <v>0</v>
      </c>
      <c r="BQ54" s="99">
        <f t="shared" si="144"/>
        <v>0</v>
      </c>
      <c r="BR54" s="100" t="b">
        <f t="shared" si="145"/>
        <v>0</v>
      </c>
      <c r="BS54" s="99">
        <f t="shared" si="146"/>
        <v>0</v>
      </c>
      <c r="BT54" s="100" t="b">
        <f t="shared" si="147"/>
        <v>0</v>
      </c>
      <c r="BU54" s="99">
        <f t="shared" si="148"/>
        <v>0</v>
      </c>
      <c r="BV54" s="100" t="b">
        <f t="shared" si="149"/>
        <v>0</v>
      </c>
      <c r="BW54" s="99">
        <f t="shared" si="150"/>
        <v>0</v>
      </c>
      <c r="BX54" s="100" t="b">
        <f t="shared" si="151"/>
        <v>0</v>
      </c>
      <c r="BY54" s="99">
        <f t="shared" si="152"/>
        <v>0</v>
      </c>
      <c r="BZ54" s="100" t="b">
        <f t="shared" si="153"/>
        <v>0</v>
      </c>
      <c r="CA54" s="99">
        <f t="shared" si="154"/>
        <v>0</v>
      </c>
      <c r="CB54" s="100" t="b">
        <f t="shared" si="155"/>
        <v>0</v>
      </c>
      <c r="CC54" s="99">
        <f t="shared" si="156"/>
        <v>0</v>
      </c>
      <c r="CD54" s="100" t="b">
        <f t="shared" si="157"/>
        <v>0</v>
      </c>
      <c r="CE54" s="99">
        <f t="shared" si="158"/>
        <v>0</v>
      </c>
      <c r="CF54" s="100" t="b">
        <f t="shared" si="159"/>
        <v>0</v>
      </c>
      <c r="CG54" s="99">
        <f t="shared" si="160"/>
        <v>0</v>
      </c>
      <c r="CH54" s="100" t="b">
        <f t="shared" si="161"/>
        <v>0</v>
      </c>
      <c r="CI54" s="99">
        <f t="shared" si="162"/>
        <v>0</v>
      </c>
      <c r="CJ54" s="100" t="b">
        <f t="shared" si="163"/>
        <v>0</v>
      </c>
      <c r="CK54" s="99">
        <f t="shared" si="164"/>
        <v>0</v>
      </c>
      <c r="CL54" s="100" t="b">
        <f t="shared" si="165"/>
        <v>0</v>
      </c>
      <c r="CM54" s="99">
        <f t="shared" si="166"/>
        <v>0</v>
      </c>
      <c r="CN54" s="100" t="b">
        <f t="shared" si="167"/>
        <v>0</v>
      </c>
      <c r="CO54" s="293">
        <f t="shared" si="168"/>
        <v>0</v>
      </c>
      <c r="CP54" s="100" t="b">
        <f t="shared" si="169"/>
        <v>0</v>
      </c>
      <c r="CQ54" s="99">
        <f t="shared" si="170"/>
        <v>0</v>
      </c>
      <c r="CR54" s="100" t="b">
        <f t="shared" si="171"/>
        <v>0</v>
      </c>
      <c r="CS54" s="99">
        <f t="shared" si="172"/>
        <v>0</v>
      </c>
      <c r="CT54" s="100" t="b">
        <f t="shared" si="173"/>
        <v>0</v>
      </c>
      <c r="CU54" s="99">
        <f t="shared" si="174"/>
        <v>0</v>
      </c>
      <c r="CV54" s="100" t="b">
        <f t="shared" si="175"/>
        <v>0</v>
      </c>
      <c r="CW54" s="99">
        <f t="shared" si="176"/>
        <v>0</v>
      </c>
      <c r="CX54" s="100" t="b">
        <f t="shared" si="177"/>
        <v>0</v>
      </c>
      <c r="CY54" s="99">
        <f t="shared" si="178"/>
        <v>0</v>
      </c>
      <c r="CZ54" s="100" t="b">
        <f t="shared" si="179"/>
        <v>0</v>
      </c>
      <c r="DA54" s="99">
        <f t="shared" si="180"/>
        <v>0</v>
      </c>
      <c r="DB54" s="100" t="b">
        <f t="shared" si="181"/>
        <v>0</v>
      </c>
      <c r="DC54" s="258"/>
      <c r="DD54" s="99">
        <f t="shared" si="182"/>
        <v>0</v>
      </c>
      <c r="DE54" s="100" t="b">
        <f t="shared" si="183"/>
        <v>0</v>
      </c>
      <c r="DF54" s="99">
        <f t="shared" si="184"/>
        <v>0</v>
      </c>
      <c r="DG54" s="100" t="b">
        <f t="shared" si="185"/>
        <v>0</v>
      </c>
      <c r="DH54" s="99">
        <f t="shared" si="186"/>
        <v>0</v>
      </c>
      <c r="DI54" s="100" t="b">
        <f t="shared" si="187"/>
        <v>0</v>
      </c>
      <c r="DJ54" s="99">
        <f t="shared" si="186"/>
        <v>0</v>
      </c>
      <c r="DK54" s="100" t="b">
        <f t="shared" si="188"/>
        <v>0</v>
      </c>
      <c r="DL54" s="99">
        <f t="shared" si="189"/>
        <v>0</v>
      </c>
      <c r="DM54" s="100" t="b">
        <f t="shared" si="190"/>
        <v>0</v>
      </c>
      <c r="DN54" s="270"/>
      <c r="DO54" s="293">
        <f t="shared" si="191"/>
        <v>0</v>
      </c>
      <c r="DP54" s="100" t="b">
        <f t="shared" si="192"/>
        <v>0</v>
      </c>
      <c r="DQ54" s="99">
        <f t="shared" si="193"/>
        <v>0</v>
      </c>
      <c r="DR54" s="100" t="b">
        <f t="shared" si="194"/>
        <v>0</v>
      </c>
      <c r="DS54" s="99">
        <f t="shared" si="195"/>
        <v>0</v>
      </c>
      <c r="DT54" s="100" t="b">
        <f t="shared" si="196"/>
        <v>0</v>
      </c>
      <c r="DU54" s="99">
        <f t="shared" si="197"/>
        <v>0</v>
      </c>
      <c r="DV54" s="100" t="b">
        <f t="shared" si="198"/>
        <v>0</v>
      </c>
      <c r="DW54" s="99">
        <f t="shared" si="199"/>
        <v>0</v>
      </c>
      <c r="DX54" s="100" t="b">
        <f t="shared" si="200"/>
        <v>0</v>
      </c>
    </row>
    <row r="55" spans="1:128" ht="15.6" customHeight="1">
      <c r="A55" s="65"/>
      <c r="B55" s="98">
        <f>'1. Plano anual atividades'!C57</f>
        <v>0</v>
      </c>
      <c r="C55" s="7"/>
      <c r="D55" s="100">
        <f>'1. Plano anual atividades'!D57</f>
        <v>0</v>
      </c>
      <c r="E55" s="100">
        <f>'1. Plano anual atividades'!I57</f>
        <v>0</v>
      </c>
      <c r="F55" s="100">
        <f>'1. Plano anual atividades'!J57</f>
        <v>0</v>
      </c>
      <c r="G55" s="100">
        <f>'1. Plano anual atividades'!K57</f>
        <v>0</v>
      </c>
      <c r="H55" s="100">
        <f>'1. Plano anual atividades'!L57</f>
        <v>0</v>
      </c>
      <c r="I55" s="100">
        <f>'1. Plano anual atividades'!M57</f>
        <v>0</v>
      </c>
      <c r="J55" s="100">
        <f>'1. Plano anual atividades'!N57</f>
        <v>0</v>
      </c>
      <c r="K55" s="100">
        <f>'1. Plano anual atividades'!O57</f>
        <v>0</v>
      </c>
      <c r="L55" s="100">
        <f>'1. Plano anual atividades'!P57</f>
        <v>0</v>
      </c>
      <c r="M55" s="100">
        <f>'1. Plano anual atividades'!Q57</f>
        <v>0</v>
      </c>
      <c r="N55" s="100">
        <f>'1. Plano anual atividades'!R57</f>
        <v>0</v>
      </c>
      <c r="O55" s="7"/>
      <c r="P55" s="7"/>
      <c r="Q55" s="100">
        <f t="shared" si="127"/>
        <v>0</v>
      </c>
      <c r="R55" s="7"/>
      <c r="S55" s="7"/>
      <c r="T55" s="100">
        <f t="shared" si="201"/>
        <v>0</v>
      </c>
      <c r="U55" s="100">
        <f t="shared" si="202"/>
        <v>0</v>
      </c>
      <c r="V55" s="7"/>
      <c r="W55" s="7"/>
      <c r="X55" s="100">
        <f t="shared" si="128"/>
        <v>0</v>
      </c>
      <c r="Y55" s="100">
        <f t="shared" si="129"/>
        <v>0</v>
      </c>
      <c r="Z55" s="7"/>
      <c r="AA55" s="7"/>
      <c r="AB55" s="101">
        <f>'1. Plano anual atividades'!E57</f>
        <v>0</v>
      </c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102"/>
      <c r="AZ55" s="15"/>
      <c r="BA55" s="15"/>
      <c r="BB55" s="7"/>
      <c r="BC55" s="99">
        <f t="shared" si="130"/>
        <v>0</v>
      </c>
      <c r="BD55" s="100" t="b">
        <f t="shared" si="131"/>
        <v>0</v>
      </c>
      <c r="BE55" s="99">
        <f t="shared" si="132"/>
        <v>0</v>
      </c>
      <c r="BF55" s="100" t="b">
        <f t="shared" si="133"/>
        <v>0</v>
      </c>
      <c r="BG55" s="99">
        <f t="shared" si="134"/>
        <v>0</v>
      </c>
      <c r="BH55" s="100" t="b">
        <f t="shared" si="135"/>
        <v>0</v>
      </c>
      <c r="BI55" s="99">
        <f t="shared" si="136"/>
        <v>0</v>
      </c>
      <c r="BJ55" s="100" t="b">
        <f t="shared" si="137"/>
        <v>0</v>
      </c>
      <c r="BK55" s="99">
        <f t="shared" si="138"/>
        <v>0</v>
      </c>
      <c r="BL55" s="100" t="b">
        <f t="shared" si="139"/>
        <v>0</v>
      </c>
      <c r="BM55" s="99">
        <f t="shared" si="140"/>
        <v>0</v>
      </c>
      <c r="BN55" s="100" t="b">
        <f t="shared" si="141"/>
        <v>0</v>
      </c>
      <c r="BO55" s="99">
        <f t="shared" si="142"/>
        <v>0</v>
      </c>
      <c r="BP55" s="100" t="b">
        <f t="shared" si="143"/>
        <v>0</v>
      </c>
      <c r="BQ55" s="99">
        <f t="shared" si="144"/>
        <v>0</v>
      </c>
      <c r="BR55" s="100" t="b">
        <f t="shared" si="145"/>
        <v>0</v>
      </c>
      <c r="BS55" s="99">
        <f t="shared" si="146"/>
        <v>0</v>
      </c>
      <c r="BT55" s="100" t="b">
        <f t="shared" si="147"/>
        <v>0</v>
      </c>
      <c r="BU55" s="99">
        <f t="shared" si="148"/>
        <v>0</v>
      </c>
      <c r="BV55" s="100" t="b">
        <f t="shared" si="149"/>
        <v>0</v>
      </c>
      <c r="BW55" s="99">
        <f t="shared" si="150"/>
        <v>0</v>
      </c>
      <c r="BX55" s="100" t="b">
        <f t="shared" si="151"/>
        <v>0</v>
      </c>
      <c r="BY55" s="99">
        <f t="shared" si="152"/>
        <v>0</v>
      </c>
      <c r="BZ55" s="100" t="b">
        <f t="shared" si="153"/>
        <v>0</v>
      </c>
      <c r="CA55" s="99">
        <f t="shared" si="154"/>
        <v>0</v>
      </c>
      <c r="CB55" s="100" t="b">
        <f t="shared" si="155"/>
        <v>0</v>
      </c>
      <c r="CC55" s="99">
        <f t="shared" si="156"/>
        <v>0</v>
      </c>
      <c r="CD55" s="100" t="b">
        <f t="shared" si="157"/>
        <v>0</v>
      </c>
      <c r="CE55" s="99">
        <f t="shared" si="158"/>
        <v>0</v>
      </c>
      <c r="CF55" s="100" t="b">
        <f t="shared" si="159"/>
        <v>0</v>
      </c>
      <c r="CG55" s="99">
        <f t="shared" si="160"/>
        <v>0</v>
      </c>
      <c r="CH55" s="100" t="b">
        <f t="shared" si="161"/>
        <v>0</v>
      </c>
      <c r="CI55" s="99">
        <f t="shared" si="162"/>
        <v>0</v>
      </c>
      <c r="CJ55" s="100" t="b">
        <f t="shared" si="163"/>
        <v>0</v>
      </c>
      <c r="CK55" s="99">
        <f t="shared" si="164"/>
        <v>0</v>
      </c>
      <c r="CL55" s="100" t="b">
        <f t="shared" si="165"/>
        <v>0</v>
      </c>
      <c r="CM55" s="99">
        <f t="shared" si="166"/>
        <v>0</v>
      </c>
      <c r="CN55" s="100" t="b">
        <f t="shared" si="167"/>
        <v>0</v>
      </c>
      <c r="CO55" s="293">
        <f t="shared" si="168"/>
        <v>0</v>
      </c>
      <c r="CP55" s="100" t="b">
        <f t="shared" si="169"/>
        <v>0</v>
      </c>
      <c r="CQ55" s="99">
        <f t="shared" si="170"/>
        <v>0</v>
      </c>
      <c r="CR55" s="100" t="b">
        <f t="shared" si="171"/>
        <v>0</v>
      </c>
      <c r="CS55" s="99">
        <f t="shared" si="172"/>
        <v>0</v>
      </c>
      <c r="CT55" s="100" t="b">
        <f t="shared" si="173"/>
        <v>0</v>
      </c>
      <c r="CU55" s="99">
        <f t="shared" si="174"/>
        <v>0</v>
      </c>
      <c r="CV55" s="100" t="b">
        <f t="shared" si="175"/>
        <v>0</v>
      </c>
      <c r="CW55" s="99">
        <f t="shared" si="176"/>
        <v>0</v>
      </c>
      <c r="CX55" s="100" t="b">
        <f t="shared" si="177"/>
        <v>0</v>
      </c>
      <c r="CY55" s="99">
        <f t="shared" si="178"/>
        <v>0</v>
      </c>
      <c r="CZ55" s="100" t="b">
        <f t="shared" si="179"/>
        <v>0</v>
      </c>
      <c r="DA55" s="99">
        <f t="shared" si="180"/>
        <v>0</v>
      </c>
      <c r="DB55" s="100" t="b">
        <f t="shared" si="181"/>
        <v>0</v>
      </c>
      <c r="DC55" s="258"/>
      <c r="DD55" s="99">
        <f t="shared" si="182"/>
        <v>0</v>
      </c>
      <c r="DE55" s="100" t="b">
        <f t="shared" si="183"/>
        <v>0</v>
      </c>
      <c r="DF55" s="99">
        <f t="shared" si="184"/>
        <v>0</v>
      </c>
      <c r="DG55" s="100" t="b">
        <f t="shared" si="185"/>
        <v>0</v>
      </c>
      <c r="DH55" s="99">
        <f t="shared" si="186"/>
        <v>0</v>
      </c>
      <c r="DI55" s="100" t="b">
        <f t="shared" si="187"/>
        <v>0</v>
      </c>
      <c r="DJ55" s="99">
        <f t="shared" si="186"/>
        <v>0</v>
      </c>
      <c r="DK55" s="100" t="b">
        <f t="shared" si="188"/>
        <v>0</v>
      </c>
      <c r="DL55" s="99">
        <f t="shared" si="189"/>
        <v>0</v>
      </c>
      <c r="DM55" s="100" t="b">
        <f t="shared" si="190"/>
        <v>0</v>
      </c>
      <c r="DN55" s="270"/>
      <c r="DO55" s="293">
        <f t="shared" si="191"/>
        <v>0</v>
      </c>
      <c r="DP55" s="100" t="b">
        <f t="shared" si="192"/>
        <v>0</v>
      </c>
      <c r="DQ55" s="99">
        <f t="shared" si="193"/>
        <v>0</v>
      </c>
      <c r="DR55" s="100" t="b">
        <f t="shared" si="194"/>
        <v>0</v>
      </c>
      <c r="DS55" s="99">
        <f t="shared" si="195"/>
        <v>0</v>
      </c>
      <c r="DT55" s="100" t="b">
        <f t="shared" si="196"/>
        <v>0</v>
      </c>
      <c r="DU55" s="99">
        <f t="shared" si="197"/>
        <v>0</v>
      </c>
      <c r="DV55" s="100" t="b">
        <f t="shared" si="198"/>
        <v>0</v>
      </c>
      <c r="DW55" s="99">
        <f t="shared" si="199"/>
        <v>0</v>
      </c>
      <c r="DX55" s="100" t="b">
        <f t="shared" si="200"/>
        <v>0</v>
      </c>
    </row>
    <row r="56" spans="1:128" ht="15.6" customHeight="1">
      <c r="A56" s="65"/>
      <c r="B56" s="98">
        <f>'1. Plano anual atividades'!C58</f>
        <v>0</v>
      </c>
      <c r="C56" s="7"/>
      <c r="D56" s="100">
        <f>'1. Plano anual atividades'!D58</f>
        <v>0</v>
      </c>
      <c r="E56" s="100">
        <f>'1. Plano anual atividades'!I58</f>
        <v>0</v>
      </c>
      <c r="F56" s="100">
        <f>'1. Plano anual atividades'!J58</f>
        <v>0</v>
      </c>
      <c r="G56" s="100">
        <f>'1. Plano anual atividades'!K58</f>
        <v>0</v>
      </c>
      <c r="H56" s="100">
        <f>'1. Plano anual atividades'!L58</f>
        <v>0</v>
      </c>
      <c r="I56" s="100">
        <f>'1. Plano anual atividades'!M58</f>
        <v>0</v>
      </c>
      <c r="J56" s="100">
        <f>'1. Plano anual atividades'!N58</f>
        <v>0</v>
      </c>
      <c r="K56" s="100">
        <f>'1. Plano anual atividades'!O58</f>
        <v>0</v>
      </c>
      <c r="L56" s="100">
        <f>'1. Plano anual atividades'!P58</f>
        <v>0</v>
      </c>
      <c r="M56" s="100">
        <f>'1. Plano anual atividades'!Q58</f>
        <v>0</v>
      </c>
      <c r="N56" s="100">
        <f>'1. Plano anual atividades'!R58</f>
        <v>0</v>
      </c>
      <c r="O56" s="7"/>
      <c r="P56" s="7"/>
      <c r="Q56" s="100">
        <f t="shared" ref="Q56:Q65" si="203">O56*P56</f>
        <v>0</v>
      </c>
      <c r="R56" s="7"/>
      <c r="S56" s="7"/>
      <c r="T56" s="100">
        <f>P56*R56</f>
        <v>0</v>
      </c>
      <c r="U56" s="100">
        <f>P56*S56</f>
        <v>0</v>
      </c>
      <c r="V56" s="7"/>
      <c r="W56" s="7"/>
      <c r="X56" s="100">
        <f t="shared" ref="X56:X65" si="204">P56*V56</f>
        <v>0</v>
      </c>
      <c r="Y56" s="100">
        <f t="shared" ref="Y56:Y65" si="205">P56*W56</f>
        <v>0</v>
      </c>
      <c r="Z56" s="7"/>
      <c r="AA56" s="7"/>
      <c r="AB56" s="101">
        <f>'1. Plano anual atividades'!E58</f>
        <v>0</v>
      </c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102"/>
      <c r="AZ56" s="15"/>
      <c r="BA56" s="15"/>
      <c r="BB56" s="7"/>
      <c r="BC56" s="99">
        <f t="shared" si="130"/>
        <v>0</v>
      </c>
      <c r="BD56" s="100" t="b">
        <f t="shared" ref="BD56:BD65" si="206">IF(BC56="■", $R56+$S56)</f>
        <v>0</v>
      </c>
      <c r="BE56" s="99">
        <f t="shared" si="132"/>
        <v>0</v>
      </c>
      <c r="BF56" s="100" t="b">
        <f t="shared" ref="BF56:BF65" si="207">IF(BE56="■", $R56+$S56)</f>
        <v>0</v>
      </c>
      <c r="BG56" s="99">
        <f t="shared" si="134"/>
        <v>0</v>
      </c>
      <c r="BH56" s="100" t="b">
        <f t="shared" ref="BH56:BH65" si="208">IF(BG56="■", $R56+$S56)</f>
        <v>0</v>
      </c>
      <c r="BI56" s="99">
        <f t="shared" si="136"/>
        <v>0</v>
      </c>
      <c r="BJ56" s="100" t="b">
        <f t="shared" ref="BJ56:BJ65" si="209">IF(BI56="■", $R56+$S56)</f>
        <v>0</v>
      </c>
      <c r="BK56" s="99">
        <f t="shared" si="138"/>
        <v>0</v>
      </c>
      <c r="BL56" s="100" t="b">
        <f t="shared" ref="BL56:BL65" si="210">IF(BK56="■", $R56+$S56)</f>
        <v>0</v>
      </c>
      <c r="BM56" s="99">
        <f t="shared" si="140"/>
        <v>0</v>
      </c>
      <c r="BN56" s="100" t="b">
        <f t="shared" ref="BN56:BN65" si="211">IF(BM56="■", $R56+$S56)</f>
        <v>0</v>
      </c>
      <c r="BO56" s="99">
        <f t="shared" si="142"/>
        <v>0</v>
      </c>
      <c r="BP56" s="100" t="b">
        <f t="shared" ref="BP56:BP65" si="212">IF(BO56="■", $R56+$S56)</f>
        <v>0</v>
      </c>
      <c r="BQ56" s="99">
        <f t="shared" si="144"/>
        <v>0</v>
      </c>
      <c r="BR56" s="100" t="b">
        <f t="shared" ref="BR56:BR65" si="213">IF(BQ56="■", $R56+$S56)</f>
        <v>0</v>
      </c>
      <c r="BS56" s="99">
        <f t="shared" si="146"/>
        <v>0</v>
      </c>
      <c r="BT56" s="100" t="b">
        <f t="shared" ref="BT56:BT65" si="214">IF(BS56="■", $R56+$S56)</f>
        <v>0</v>
      </c>
      <c r="BU56" s="99">
        <f t="shared" si="148"/>
        <v>0</v>
      </c>
      <c r="BV56" s="100" t="b">
        <f t="shared" ref="BV56:BV65" si="215">IF(BU56="■", $R56+$S56)</f>
        <v>0</v>
      </c>
      <c r="BW56" s="99">
        <f t="shared" si="150"/>
        <v>0</v>
      </c>
      <c r="BX56" s="100" t="b">
        <f t="shared" ref="BX56:BX65" si="216">IF(BW56="■", $R56+$S56)</f>
        <v>0</v>
      </c>
      <c r="BY56" s="99">
        <f t="shared" si="152"/>
        <v>0</v>
      </c>
      <c r="BZ56" s="100" t="b">
        <f t="shared" ref="BZ56:BZ65" si="217">IF(BY56="■", $R56+$S56)</f>
        <v>0</v>
      </c>
      <c r="CA56" s="99">
        <f t="shared" si="154"/>
        <v>0</v>
      </c>
      <c r="CB56" s="100" t="b">
        <f t="shared" ref="CB56:CB65" si="218">IF(CA56="■", $R56+$S56)</f>
        <v>0</v>
      </c>
      <c r="CC56" s="99">
        <f t="shared" si="156"/>
        <v>0</v>
      </c>
      <c r="CD56" s="100" t="b">
        <f t="shared" ref="CD56:CD65" si="219">IF(CC56="■", $R56+$S56)</f>
        <v>0</v>
      </c>
      <c r="CE56" s="99">
        <f t="shared" si="158"/>
        <v>0</v>
      </c>
      <c r="CF56" s="100" t="b">
        <f t="shared" ref="CF56:CF65" si="220">IF(CE56="■", $R56+$S56)</f>
        <v>0</v>
      </c>
      <c r="CG56" s="99">
        <f t="shared" si="160"/>
        <v>0</v>
      </c>
      <c r="CH56" s="100" t="b">
        <f t="shared" ref="CH56:CH65" si="221">IF(CG56="■", $R56+$S56)</f>
        <v>0</v>
      </c>
      <c r="CI56" s="99">
        <f t="shared" si="162"/>
        <v>0</v>
      </c>
      <c r="CJ56" s="100" t="b">
        <f t="shared" ref="CJ56:CJ65" si="222">IF(CI56="■", $R56+$S56)</f>
        <v>0</v>
      </c>
      <c r="CK56" s="99">
        <f t="shared" si="164"/>
        <v>0</v>
      </c>
      <c r="CL56" s="100" t="b">
        <f t="shared" ref="CL56:CL65" si="223">IF(CK56="■", $R56+$S56)</f>
        <v>0</v>
      </c>
      <c r="CM56" s="99">
        <f t="shared" si="166"/>
        <v>0</v>
      </c>
      <c r="CN56" s="100" t="b">
        <f t="shared" ref="CN56:CN65" si="224">IF(CM56="■", $R56+$S56)</f>
        <v>0</v>
      </c>
      <c r="CO56" s="293">
        <f t="shared" si="168"/>
        <v>0</v>
      </c>
      <c r="CP56" s="100" t="b">
        <f t="shared" ref="CP56:CP65" si="225">IF(CO56="■", $R56+$S56)</f>
        <v>0</v>
      </c>
      <c r="CQ56" s="99">
        <f t="shared" si="170"/>
        <v>0</v>
      </c>
      <c r="CR56" s="100" t="b">
        <f t="shared" ref="CR56:CR65" si="226">IF(CQ56="■", $R56+$S56)</f>
        <v>0</v>
      </c>
      <c r="CS56" s="99">
        <f t="shared" si="172"/>
        <v>0</v>
      </c>
      <c r="CT56" s="100" t="b">
        <f t="shared" ref="CT56:CT65" si="227">IF(CS56="■", $R56+$S56)</f>
        <v>0</v>
      </c>
      <c r="CU56" s="99">
        <f t="shared" si="174"/>
        <v>0</v>
      </c>
      <c r="CV56" s="100" t="b">
        <f t="shared" ref="CV56:CV65" si="228">IF(CU56="■", $R56+$S56)</f>
        <v>0</v>
      </c>
      <c r="CW56" s="99">
        <f t="shared" si="176"/>
        <v>0</v>
      </c>
      <c r="CX56" s="100" t="b">
        <f t="shared" ref="CX56:CX65" si="229">IF(CW56="■", $R56+$S56)</f>
        <v>0</v>
      </c>
      <c r="CY56" s="99">
        <f t="shared" si="178"/>
        <v>0</v>
      </c>
      <c r="CZ56" s="100" t="b">
        <f t="shared" ref="CZ56:CZ65" si="230">IF(CY56="■", $R56+$S56)</f>
        <v>0</v>
      </c>
      <c r="DA56" s="99">
        <f t="shared" si="180"/>
        <v>0</v>
      </c>
      <c r="DB56" s="100" t="b">
        <f t="shared" ref="DB56:DB65" si="231">IF(DA56="■", $R56+$S56)</f>
        <v>0</v>
      </c>
      <c r="DC56" s="258"/>
      <c r="DD56" s="99">
        <f t="shared" si="182"/>
        <v>0</v>
      </c>
      <c r="DE56" s="100" t="b">
        <f t="shared" ref="DE56:DE65" si="232">IF(DD56="■", $R56+$S56)</f>
        <v>0</v>
      </c>
      <c r="DF56" s="99">
        <f t="shared" si="184"/>
        <v>0</v>
      </c>
      <c r="DG56" s="100" t="b">
        <f t="shared" ref="DG56:DG65" si="233">IF(DF56="■", $R56+$S56)</f>
        <v>0</v>
      </c>
      <c r="DH56" s="99">
        <f t="shared" si="186"/>
        <v>0</v>
      </c>
      <c r="DI56" s="100" t="b">
        <f t="shared" si="187"/>
        <v>0</v>
      </c>
      <c r="DJ56" s="99">
        <f t="shared" si="186"/>
        <v>0</v>
      </c>
      <c r="DK56" s="100" t="b">
        <f t="shared" ref="DK56:DK65" si="234">IF(DJ56="■", $R56+$S56)</f>
        <v>0</v>
      </c>
      <c r="DL56" s="99">
        <f t="shared" si="189"/>
        <v>0</v>
      </c>
      <c r="DM56" s="100" t="b">
        <f t="shared" ref="DM56:DM65" si="235">IF(DL56="■", $R56+$S56)</f>
        <v>0</v>
      </c>
      <c r="DN56" s="270"/>
      <c r="DO56" s="293">
        <f t="shared" si="191"/>
        <v>0</v>
      </c>
      <c r="DP56" s="100" t="b">
        <f t="shared" ref="DP56:DP65" si="236">IF(DO56="■", $R56+$S56)</f>
        <v>0</v>
      </c>
      <c r="DQ56" s="99">
        <f t="shared" si="193"/>
        <v>0</v>
      </c>
      <c r="DR56" s="100" t="b">
        <f t="shared" ref="DR56:DR65" si="237">IF(DQ56="■", $R56+$S56)</f>
        <v>0</v>
      </c>
      <c r="DS56" s="99">
        <f t="shared" si="195"/>
        <v>0</v>
      </c>
      <c r="DT56" s="100" t="b">
        <f t="shared" ref="DT56:DT65" si="238">IF(DS56="■", $R56+$S56)</f>
        <v>0</v>
      </c>
      <c r="DU56" s="99">
        <f t="shared" si="197"/>
        <v>0</v>
      </c>
      <c r="DV56" s="100" t="b">
        <f t="shared" ref="DV56:DV65" si="239">IF(DU56="■", $R56+$S56)</f>
        <v>0</v>
      </c>
      <c r="DW56" s="99">
        <f t="shared" si="199"/>
        <v>0</v>
      </c>
      <c r="DX56" s="100" t="b">
        <f t="shared" ref="DX56:DX65" si="240">IF(DW56="■", $R56+$S56)</f>
        <v>0</v>
      </c>
    </row>
    <row r="57" spans="1:128" ht="15.6" customHeight="1">
      <c r="A57" s="65"/>
      <c r="B57" s="98">
        <f>'1. Plano anual atividades'!C59</f>
        <v>0</v>
      </c>
      <c r="C57" s="7"/>
      <c r="D57" s="100">
        <f>'1. Plano anual atividades'!D59</f>
        <v>0</v>
      </c>
      <c r="E57" s="100">
        <f>'1. Plano anual atividades'!I59</f>
        <v>0</v>
      </c>
      <c r="F57" s="100">
        <f>'1. Plano anual atividades'!J59</f>
        <v>0</v>
      </c>
      <c r="G57" s="100">
        <f>'1. Plano anual atividades'!K59</f>
        <v>0</v>
      </c>
      <c r="H57" s="100">
        <f>'1. Plano anual atividades'!L59</f>
        <v>0</v>
      </c>
      <c r="I57" s="100">
        <f>'1. Plano anual atividades'!M59</f>
        <v>0</v>
      </c>
      <c r="J57" s="100">
        <f>'1. Plano anual atividades'!N59</f>
        <v>0</v>
      </c>
      <c r="K57" s="100">
        <f>'1. Plano anual atividades'!O59</f>
        <v>0</v>
      </c>
      <c r="L57" s="100">
        <f>'1. Plano anual atividades'!P59</f>
        <v>0</v>
      </c>
      <c r="M57" s="100">
        <f>'1. Plano anual atividades'!Q59</f>
        <v>0</v>
      </c>
      <c r="N57" s="100">
        <f>'1. Plano anual atividades'!R59</f>
        <v>0</v>
      </c>
      <c r="O57" s="7"/>
      <c r="P57" s="7"/>
      <c r="Q57" s="100">
        <f t="shared" si="203"/>
        <v>0</v>
      </c>
      <c r="R57" s="7"/>
      <c r="S57" s="7"/>
      <c r="T57" s="100">
        <f t="shared" ref="T57:T65" si="241">P57*R57</f>
        <v>0</v>
      </c>
      <c r="U57" s="100">
        <f t="shared" ref="U57:U65" si="242">P57*S57</f>
        <v>0</v>
      </c>
      <c r="V57" s="7"/>
      <c r="W57" s="7"/>
      <c r="X57" s="100">
        <f t="shared" si="204"/>
        <v>0</v>
      </c>
      <c r="Y57" s="100">
        <f t="shared" si="205"/>
        <v>0</v>
      </c>
      <c r="Z57" s="7"/>
      <c r="AA57" s="7"/>
      <c r="AB57" s="101">
        <f>'1. Plano anual atividades'!E59</f>
        <v>0</v>
      </c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102"/>
      <c r="AZ57" s="15"/>
      <c r="BA57" s="15"/>
      <c r="BB57" s="7"/>
      <c r="BC57" s="99">
        <f t="shared" si="130"/>
        <v>0</v>
      </c>
      <c r="BD57" s="100" t="b">
        <f t="shared" si="206"/>
        <v>0</v>
      </c>
      <c r="BE57" s="99">
        <f t="shared" si="132"/>
        <v>0</v>
      </c>
      <c r="BF57" s="100" t="b">
        <f t="shared" si="207"/>
        <v>0</v>
      </c>
      <c r="BG57" s="99">
        <f t="shared" si="134"/>
        <v>0</v>
      </c>
      <c r="BH57" s="100" t="b">
        <f t="shared" si="208"/>
        <v>0</v>
      </c>
      <c r="BI57" s="99">
        <f t="shared" si="136"/>
        <v>0</v>
      </c>
      <c r="BJ57" s="100" t="b">
        <f t="shared" si="209"/>
        <v>0</v>
      </c>
      <c r="BK57" s="99">
        <f t="shared" si="138"/>
        <v>0</v>
      </c>
      <c r="BL57" s="100" t="b">
        <f t="shared" si="210"/>
        <v>0</v>
      </c>
      <c r="BM57" s="99">
        <f t="shared" si="140"/>
        <v>0</v>
      </c>
      <c r="BN57" s="100" t="b">
        <f t="shared" si="211"/>
        <v>0</v>
      </c>
      <c r="BO57" s="99">
        <f t="shared" si="142"/>
        <v>0</v>
      </c>
      <c r="BP57" s="100" t="b">
        <f t="shared" si="212"/>
        <v>0</v>
      </c>
      <c r="BQ57" s="99">
        <f t="shared" si="144"/>
        <v>0</v>
      </c>
      <c r="BR57" s="100" t="b">
        <f t="shared" si="213"/>
        <v>0</v>
      </c>
      <c r="BS57" s="99">
        <f t="shared" si="146"/>
        <v>0</v>
      </c>
      <c r="BT57" s="100" t="b">
        <f t="shared" si="214"/>
        <v>0</v>
      </c>
      <c r="BU57" s="99">
        <f t="shared" si="148"/>
        <v>0</v>
      </c>
      <c r="BV57" s="100" t="b">
        <f t="shared" si="215"/>
        <v>0</v>
      </c>
      <c r="BW57" s="99">
        <f t="shared" si="150"/>
        <v>0</v>
      </c>
      <c r="BX57" s="100" t="b">
        <f t="shared" si="216"/>
        <v>0</v>
      </c>
      <c r="BY57" s="99">
        <f t="shared" si="152"/>
        <v>0</v>
      </c>
      <c r="BZ57" s="100" t="b">
        <f t="shared" si="217"/>
        <v>0</v>
      </c>
      <c r="CA57" s="99">
        <f t="shared" si="154"/>
        <v>0</v>
      </c>
      <c r="CB57" s="100" t="b">
        <f t="shared" si="218"/>
        <v>0</v>
      </c>
      <c r="CC57" s="99">
        <f t="shared" si="156"/>
        <v>0</v>
      </c>
      <c r="CD57" s="100" t="b">
        <f t="shared" si="219"/>
        <v>0</v>
      </c>
      <c r="CE57" s="99">
        <f t="shared" si="158"/>
        <v>0</v>
      </c>
      <c r="CF57" s="100" t="b">
        <f t="shared" si="220"/>
        <v>0</v>
      </c>
      <c r="CG57" s="99">
        <f t="shared" si="160"/>
        <v>0</v>
      </c>
      <c r="CH57" s="100" t="b">
        <f t="shared" si="221"/>
        <v>0</v>
      </c>
      <c r="CI57" s="99">
        <f t="shared" si="162"/>
        <v>0</v>
      </c>
      <c r="CJ57" s="100" t="b">
        <f t="shared" si="222"/>
        <v>0</v>
      </c>
      <c r="CK57" s="99">
        <f t="shared" si="164"/>
        <v>0</v>
      </c>
      <c r="CL57" s="100" t="b">
        <f t="shared" si="223"/>
        <v>0</v>
      </c>
      <c r="CM57" s="99">
        <f t="shared" si="166"/>
        <v>0</v>
      </c>
      <c r="CN57" s="100" t="b">
        <f t="shared" si="224"/>
        <v>0</v>
      </c>
      <c r="CO57" s="293">
        <f t="shared" si="168"/>
        <v>0</v>
      </c>
      <c r="CP57" s="100" t="b">
        <f t="shared" si="225"/>
        <v>0</v>
      </c>
      <c r="CQ57" s="99">
        <f t="shared" si="170"/>
        <v>0</v>
      </c>
      <c r="CR57" s="100" t="b">
        <f t="shared" si="226"/>
        <v>0</v>
      </c>
      <c r="CS57" s="99">
        <f t="shared" si="172"/>
        <v>0</v>
      </c>
      <c r="CT57" s="100" t="b">
        <f t="shared" si="227"/>
        <v>0</v>
      </c>
      <c r="CU57" s="99">
        <f t="shared" si="174"/>
        <v>0</v>
      </c>
      <c r="CV57" s="100" t="b">
        <f t="shared" si="228"/>
        <v>0</v>
      </c>
      <c r="CW57" s="99">
        <f t="shared" si="176"/>
        <v>0</v>
      </c>
      <c r="CX57" s="100" t="b">
        <f t="shared" si="229"/>
        <v>0</v>
      </c>
      <c r="CY57" s="99">
        <f t="shared" si="178"/>
        <v>0</v>
      </c>
      <c r="CZ57" s="100" t="b">
        <f t="shared" si="230"/>
        <v>0</v>
      </c>
      <c r="DA57" s="99">
        <f t="shared" si="180"/>
        <v>0</v>
      </c>
      <c r="DB57" s="100" t="b">
        <f t="shared" si="231"/>
        <v>0</v>
      </c>
      <c r="DC57" s="258"/>
      <c r="DD57" s="99">
        <f t="shared" si="182"/>
        <v>0</v>
      </c>
      <c r="DE57" s="100" t="b">
        <f t="shared" si="232"/>
        <v>0</v>
      </c>
      <c r="DF57" s="99">
        <f t="shared" si="184"/>
        <v>0</v>
      </c>
      <c r="DG57" s="100" t="b">
        <f t="shared" si="233"/>
        <v>0</v>
      </c>
      <c r="DH57" s="99">
        <f t="shared" si="186"/>
        <v>0</v>
      </c>
      <c r="DI57" s="100" t="b">
        <f t="shared" si="187"/>
        <v>0</v>
      </c>
      <c r="DJ57" s="99">
        <f t="shared" si="186"/>
        <v>0</v>
      </c>
      <c r="DK57" s="100" t="b">
        <f t="shared" si="234"/>
        <v>0</v>
      </c>
      <c r="DL57" s="99">
        <f t="shared" si="189"/>
        <v>0</v>
      </c>
      <c r="DM57" s="100" t="b">
        <f t="shared" si="235"/>
        <v>0</v>
      </c>
      <c r="DN57" s="270"/>
      <c r="DO57" s="293">
        <f t="shared" si="191"/>
        <v>0</v>
      </c>
      <c r="DP57" s="100" t="b">
        <f t="shared" si="236"/>
        <v>0</v>
      </c>
      <c r="DQ57" s="99">
        <f t="shared" si="193"/>
        <v>0</v>
      </c>
      <c r="DR57" s="100" t="b">
        <f t="shared" si="237"/>
        <v>0</v>
      </c>
      <c r="DS57" s="99">
        <f t="shared" si="195"/>
        <v>0</v>
      </c>
      <c r="DT57" s="100" t="b">
        <f t="shared" si="238"/>
        <v>0</v>
      </c>
      <c r="DU57" s="99">
        <f t="shared" si="197"/>
        <v>0</v>
      </c>
      <c r="DV57" s="100" t="b">
        <f t="shared" si="239"/>
        <v>0</v>
      </c>
      <c r="DW57" s="99">
        <f t="shared" si="199"/>
        <v>0</v>
      </c>
      <c r="DX57" s="100" t="b">
        <f t="shared" si="240"/>
        <v>0</v>
      </c>
    </row>
    <row r="58" spans="1:128" ht="15.6" customHeight="1">
      <c r="A58" s="65"/>
      <c r="B58" s="98">
        <f>'1. Plano anual atividades'!C60</f>
        <v>0</v>
      </c>
      <c r="C58" s="7"/>
      <c r="D58" s="100">
        <f>'1. Plano anual atividades'!D60</f>
        <v>0</v>
      </c>
      <c r="E58" s="100">
        <f>'1. Plano anual atividades'!I60</f>
        <v>0</v>
      </c>
      <c r="F58" s="100">
        <f>'1. Plano anual atividades'!J60</f>
        <v>0</v>
      </c>
      <c r="G58" s="100">
        <f>'1. Plano anual atividades'!K60</f>
        <v>0</v>
      </c>
      <c r="H58" s="100">
        <f>'1. Plano anual atividades'!L60</f>
        <v>0</v>
      </c>
      <c r="I58" s="100">
        <f>'1. Plano anual atividades'!M60</f>
        <v>0</v>
      </c>
      <c r="J58" s="100">
        <f>'1. Plano anual atividades'!N60</f>
        <v>0</v>
      </c>
      <c r="K58" s="100">
        <f>'1. Plano anual atividades'!O60</f>
        <v>0</v>
      </c>
      <c r="L58" s="100">
        <f>'1. Plano anual atividades'!P60</f>
        <v>0</v>
      </c>
      <c r="M58" s="100">
        <f>'1. Plano anual atividades'!Q60</f>
        <v>0</v>
      </c>
      <c r="N58" s="100">
        <f>'1. Plano anual atividades'!R60</f>
        <v>0</v>
      </c>
      <c r="O58" s="7"/>
      <c r="P58" s="7"/>
      <c r="Q58" s="100">
        <f t="shared" si="203"/>
        <v>0</v>
      </c>
      <c r="R58" s="7"/>
      <c r="S58" s="7"/>
      <c r="T58" s="100">
        <f t="shared" si="241"/>
        <v>0</v>
      </c>
      <c r="U58" s="100">
        <f t="shared" si="242"/>
        <v>0</v>
      </c>
      <c r="V58" s="7"/>
      <c r="W58" s="7"/>
      <c r="X58" s="100">
        <f t="shared" si="204"/>
        <v>0</v>
      </c>
      <c r="Y58" s="100">
        <f t="shared" si="205"/>
        <v>0</v>
      </c>
      <c r="Z58" s="7"/>
      <c r="AA58" s="7"/>
      <c r="AB58" s="101">
        <f>'1. Plano anual atividades'!E60</f>
        <v>0</v>
      </c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102"/>
      <c r="AZ58" s="15"/>
      <c r="BA58" s="15"/>
      <c r="BB58" s="7"/>
      <c r="BC58" s="99">
        <f t="shared" si="130"/>
        <v>0</v>
      </c>
      <c r="BD58" s="100" t="b">
        <f t="shared" si="206"/>
        <v>0</v>
      </c>
      <c r="BE58" s="99">
        <f t="shared" si="132"/>
        <v>0</v>
      </c>
      <c r="BF58" s="100" t="b">
        <f t="shared" si="207"/>
        <v>0</v>
      </c>
      <c r="BG58" s="99">
        <f t="shared" si="134"/>
        <v>0</v>
      </c>
      <c r="BH58" s="100" t="b">
        <f t="shared" si="208"/>
        <v>0</v>
      </c>
      <c r="BI58" s="99">
        <f t="shared" si="136"/>
        <v>0</v>
      </c>
      <c r="BJ58" s="100" t="b">
        <f t="shared" si="209"/>
        <v>0</v>
      </c>
      <c r="BK58" s="99">
        <f t="shared" si="138"/>
        <v>0</v>
      </c>
      <c r="BL58" s="100" t="b">
        <f t="shared" si="210"/>
        <v>0</v>
      </c>
      <c r="BM58" s="99">
        <f t="shared" si="140"/>
        <v>0</v>
      </c>
      <c r="BN58" s="100" t="b">
        <f t="shared" si="211"/>
        <v>0</v>
      </c>
      <c r="BO58" s="99">
        <f t="shared" si="142"/>
        <v>0</v>
      </c>
      <c r="BP58" s="100" t="b">
        <f t="shared" si="212"/>
        <v>0</v>
      </c>
      <c r="BQ58" s="99">
        <f t="shared" si="144"/>
        <v>0</v>
      </c>
      <c r="BR58" s="100" t="b">
        <f t="shared" si="213"/>
        <v>0</v>
      </c>
      <c r="BS58" s="99">
        <f t="shared" si="146"/>
        <v>0</v>
      </c>
      <c r="BT58" s="100" t="b">
        <f t="shared" si="214"/>
        <v>0</v>
      </c>
      <c r="BU58" s="99">
        <f t="shared" si="148"/>
        <v>0</v>
      </c>
      <c r="BV58" s="100" t="b">
        <f t="shared" si="215"/>
        <v>0</v>
      </c>
      <c r="BW58" s="99">
        <f t="shared" si="150"/>
        <v>0</v>
      </c>
      <c r="BX58" s="100" t="b">
        <f t="shared" si="216"/>
        <v>0</v>
      </c>
      <c r="BY58" s="99">
        <f t="shared" si="152"/>
        <v>0</v>
      </c>
      <c r="BZ58" s="100" t="b">
        <f t="shared" si="217"/>
        <v>0</v>
      </c>
      <c r="CA58" s="99">
        <f t="shared" si="154"/>
        <v>0</v>
      </c>
      <c r="CB58" s="100" t="b">
        <f t="shared" si="218"/>
        <v>0</v>
      </c>
      <c r="CC58" s="99">
        <f t="shared" si="156"/>
        <v>0</v>
      </c>
      <c r="CD58" s="100" t="b">
        <f t="shared" si="219"/>
        <v>0</v>
      </c>
      <c r="CE58" s="99">
        <f t="shared" si="158"/>
        <v>0</v>
      </c>
      <c r="CF58" s="100" t="b">
        <f t="shared" si="220"/>
        <v>0</v>
      </c>
      <c r="CG58" s="99">
        <f t="shared" si="160"/>
        <v>0</v>
      </c>
      <c r="CH58" s="100" t="b">
        <f t="shared" si="221"/>
        <v>0</v>
      </c>
      <c r="CI58" s="99">
        <f t="shared" si="162"/>
        <v>0</v>
      </c>
      <c r="CJ58" s="100" t="b">
        <f t="shared" si="222"/>
        <v>0</v>
      </c>
      <c r="CK58" s="99">
        <f t="shared" si="164"/>
        <v>0</v>
      </c>
      <c r="CL58" s="100" t="b">
        <f t="shared" si="223"/>
        <v>0</v>
      </c>
      <c r="CM58" s="99">
        <f t="shared" si="166"/>
        <v>0</v>
      </c>
      <c r="CN58" s="100" t="b">
        <f t="shared" si="224"/>
        <v>0</v>
      </c>
      <c r="CO58" s="293">
        <f t="shared" si="168"/>
        <v>0</v>
      </c>
      <c r="CP58" s="100" t="b">
        <f t="shared" si="225"/>
        <v>0</v>
      </c>
      <c r="CQ58" s="99">
        <f t="shared" si="170"/>
        <v>0</v>
      </c>
      <c r="CR58" s="100" t="b">
        <f t="shared" si="226"/>
        <v>0</v>
      </c>
      <c r="CS58" s="99">
        <f t="shared" si="172"/>
        <v>0</v>
      </c>
      <c r="CT58" s="100" t="b">
        <f t="shared" si="227"/>
        <v>0</v>
      </c>
      <c r="CU58" s="99">
        <f t="shared" si="174"/>
        <v>0</v>
      </c>
      <c r="CV58" s="100" t="b">
        <f t="shared" si="228"/>
        <v>0</v>
      </c>
      <c r="CW58" s="99">
        <f t="shared" si="176"/>
        <v>0</v>
      </c>
      <c r="CX58" s="100" t="b">
        <f t="shared" si="229"/>
        <v>0</v>
      </c>
      <c r="CY58" s="99">
        <f t="shared" si="178"/>
        <v>0</v>
      </c>
      <c r="CZ58" s="100" t="b">
        <f t="shared" si="230"/>
        <v>0</v>
      </c>
      <c r="DA58" s="99">
        <f t="shared" si="180"/>
        <v>0</v>
      </c>
      <c r="DB58" s="100" t="b">
        <f t="shared" si="231"/>
        <v>0</v>
      </c>
      <c r="DC58" s="258"/>
      <c r="DD58" s="99">
        <f t="shared" si="182"/>
        <v>0</v>
      </c>
      <c r="DE58" s="100" t="b">
        <f t="shared" si="232"/>
        <v>0</v>
      </c>
      <c r="DF58" s="99">
        <f t="shared" si="184"/>
        <v>0</v>
      </c>
      <c r="DG58" s="100" t="b">
        <f t="shared" si="233"/>
        <v>0</v>
      </c>
      <c r="DH58" s="99">
        <f t="shared" si="186"/>
        <v>0</v>
      </c>
      <c r="DI58" s="100" t="b">
        <f t="shared" si="187"/>
        <v>0</v>
      </c>
      <c r="DJ58" s="99">
        <f t="shared" si="186"/>
        <v>0</v>
      </c>
      <c r="DK58" s="100" t="b">
        <f t="shared" si="234"/>
        <v>0</v>
      </c>
      <c r="DL58" s="99">
        <f t="shared" si="189"/>
        <v>0</v>
      </c>
      <c r="DM58" s="100" t="b">
        <f t="shared" si="235"/>
        <v>0</v>
      </c>
      <c r="DN58" s="270"/>
      <c r="DO58" s="293">
        <f t="shared" si="191"/>
        <v>0</v>
      </c>
      <c r="DP58" s="100" t="b">
        <f t="shared" si="236"/>
        <v>0</v>
      </c>
      <c r="DQ58" s="99">
        <f t="shared" si="193"/>
        <v>0</v>
      </c>
      <c r="DR58" s="100" t="b">
        <f t="shared" si="237"/>
        <v>0</v>
      </c>
      <c r="DS58" s="99">
        <f t="shared" si="195"/>
        <v>0</v>
      </c>
      <c r="DT58" s="100" t="b">
        <f t="shared" si="238"/>
        <v>0</v>
      </c>
      <c r="DU58" s="99">
        <f t="shared" si="197"/>
        <v>0</v>
      </c>
      <c r="DV58" s="100" t="b">
        <f t="shared" si="239"/>
        <v>0</v>
      </c>
      <c r="DW58" s="99">
        <f t="shared" si="199"/>
        <v>0</v>
      </c>
      <c r="DX58" s="100" t="b">
        <f t="shared" si="240"/>
        <v>0</v>
      </c>
    </row>
    <row r="59" spans="1:128" ht="15.6" customHeight="1">
      <c r="A59" s="65"/>
      <c r="B59" s="98">
        <f>'1. Plano anual atividades'!C61</f>
        <v>0</v>
      </c>
      <c r="C59" s="7"/>
      <c r="D59" s="100">
        <f>'1. Plano anual atividades'!D61</f>
        <v>0</v>
      </c>
      <c r="E59" s="100">
        <f>'1. Plano anual atividades'!I61</f>
        <v>0</v>
      </c>
      <c r="F59" s="100">
        <f>'1. Plano anual atividades'!J61</f>
        <v>0</v>
      </c>
      <c r="G59" s="100">
        <f>'1. Plano anual atividades'!K61</f>
        <v>0</v>
      </c>
      <c r="H59" s="100">
        <f>'1. Plano anual atividades'!L61</f>
        <v>0</v>
      </c>
      <c r="I59" s="100">
        <f>'1. Plano anual atividades'!M61</f>
        <v>0</v>
      </c>
      <c r="J59" s="100">
        <f>'1. Plano anual atividades'!N61</f>
        <v>0</v>
      </c>
      <c r="K59" s="100">
        <f>'1. Plano anual atividades'!O61</f>
        <v>0</v>
      </c>
      <c r="L59" s="100">
        <f>'1. Plano anual atividades'!P61</f>
        <v>0</v>
      </c>
      <c r="M59" s="100">
        <f>'1. Plano anual atividades'!Q61</f>
        <v>0</v>
      </c>
      <c r="N59" s="100">
        <f>'1. Plano anual atividades'!R61</f>
        <v>0</v>
      </c>
      <c r="O59" s="7"/>
      <c r="P59" s="7"/>
      <c r="Q59" s="100">
        <f t="shared" si="203"/>
        <v>0</v>
      </c>
      <c r="R59" s="7"/>
      <c r="S59" s="7"/>
      <c r="T59" s="100">
        <f t="shared" si="241"/>
        <v>0</v>
      </c>
      <c r="U59" s="100">
        <f t="shared" si="242"/>
        <v>0</v>
      </c>
      <c r="V59" s="7"/>
      <c r="W59" s="7"/>
      <c r="X59" s="100">
        <f t="shared" si="204"/>
        <v>0</v>
      </c>
      <c r="Y59" s="100">
        <f t="shared" si="205"/>
        <v>0</v>
      </c>
      <c r="Z59" s="7"/>
      <c r="AA59" s="7"/>
      <c r="AB59" s="101">
        <f>'1. Plano anual atividades'!E61</f>
        <v>0</v>
      </c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102"/>
      <c r="AZ59" s="15"/>
      <c r="BA59" s="15"/>
      <c r="BB59" s="7"/>
      <c r="BC59" s="99">
        <f t="shared" si="130"/>
        <v>0</v>
      </c>
      <c r="BD59" s="100" t="b">
        <f t="shared" si="206"/>
        <v>0</v>
      </c>
      <c r="BE59" s="99">
        <f t="shared" si="132"/>
        <v>0</v>
      </c>
      <c r="BF59" s="100" t="b">
        <f t="shared" si="207"/>
        <v>0</v>
      </c>
      <c r="BG59" s="99">
        <f t="shared" si="134"/>
        <v>0</v>
      </c>
      <c r="BH59" s="100" t="b">
        <f t="shared" si="208"/>
        <v>0</v>
      </c>
      <c r="BI59" s="99">
        <f t="shared" si="136"/>
        <v>0</v>
      </c>
      <c r="BJ59" s="100" t="b">
        <f t="shared" si="209"/>
        <v>0</v>
      </c>
      <c r="BK59" s="99">
        <f t="shared" si="138"/>
        <v>0</v>
      </c>
      <c r="BL59" s="100" t="b">
        <f t="shared" si="210"/>
        <v>0</v>
      </c>
      <c r="BM59" s="99">
        <f t="shared" si="140"/>
        <v>0</v>
      </c>
      <c r="BN59" s="100" t="b">
        <f t="shared" si="211"/>
        <v>0</v>
      </c>
      <c r="BO59" s="99">
        <f t="shared" si="142"/>
        <v>0</v>
      </c>
      <c r="BP59" s="100" t="b">
        <f t="shared" si="212"/>
        <v>0</v>
      </c>
      <c r="BQ59" s="99">
        <f t="shared" si="144"/>
        <v>0</v>
      </c>
      <c r="BR59" s="100" t="b">
        <f t="shared" si="213"/>
        <v>0</v>
      </c>
      <c r="BS59" s="99">
        <f t="shared" si="146"/>
        <v>0</v>
      </c>
      <c r="BT59" s="100" t="b">
        <f t="shared" si="214"/>
        <v>0</v>
      </c>
      <c r="BU59" s="99">
        <f t="shared" si="148"/>
        <v>0</v>
      </c>
      <c r="BV59" s="100" t="b">
        <f t="shared" si="215"/>
        <v>0</v>
      </c>
      <c r="BW59" s="99">
        <f t="shared" si="150"/>
        <v>0</v>
      </c>
      <c r="BX59" s="100" t="b">
        <f t="shared" si="216"/>
        <v>0</v>
      </c>
      <c r="BY59" s="99">
        <f t="shared" si="152"/>
        <v>0</v>
      </c>
      <c r="BZ59" s="100" t="b">
        <f t="shared" si="217"/>
        <v>0</v>
      </c>
      <c r="CA59" s="99">
        <f t="shared" si="154"/>
        <v>0</v>
      </c>
      <c r="CB59" s="100" t="b">
        <f t="shared" si="218"/>
        <v>0</v>
      </c>
      <c r="CC59" s="99">
        <f t="shared" si="156"/>
        <v>0</v>
      </c>
      <c r="CD59" s="100" t="b">
        <f t="shared" si="219"/>
        <v>0</v>
      </c>
      <c r="CE59" s="99">
        <f t="shared" si="158"/>
        <v>0</v>
      </c>
      <c r="CF59" s="100" t="b">
        <f t="shared" si="220"/>
        <v>0</v>
      </c>
      <c r="CG59" s="99">
        <f t="shared" si="160"/>
        <v>0</v>
      </c>
      <c r="CH59" s="100" t="b">
        <f t="shared" si="221"/>
        <v>0</v>
      </c>
      <c r="CI59" s="99">
        <f t="shared" si="162"/>
        <v>0</v>
      </c>
      <c r="CJ59" s="100" t="b">
        <f t="shared" si="222"/>
        <v>0</v>
      </c>
      <c r="CK59" s="99">
        <f t="shared" si="164"/>
        <v>0</v>
      </c>
      <c r="CL59" s="100" t="b">
        <f t="shared" si="223"/>
        <v>0</v>
      </c>
      <c r="CM59" s="99">
        <f t="shared" si="166"/>
        <v>0</v>
      </c>
      <c r="CN59" s="100" t="b">
        <f t="shared" si="224"/>
        <v>0</v>
      </c>
      <c r="CO59" s="293">
        <f t="shared" si="168"/>
        <v>0</v>
      </c>
      <c r="CP59" s="100" t="b">
        <f t="shared" si="225"/>
        <v>0</v>
      </c>
      <c r="CQ59" s="99">
        <f t="shared" si="170"/>
        <v>0</v>
      </c>
      <c r="CR59" s="100" t="b">
        <f t="shared" si="226"/>
        <v>0</v>
      </c>
      <c r="CS59" s="99">
        <f t="shared" si="172"/>
        <v>0</v>
      </c>
      <c r="CT59" s="100" t="b">
        <f t="shared" si="227"/>
        <v>0</v>
      </c>
      <c r="CU59" s="99">
        <f t="shared" si="174"/>
        <v>0</v>
      </c>
      <c r="CV59" s="100" t="b">
        <f t="shared" si="228"/>
        <v>0</v>
      </c>
      <c r="CW59" s="99">
        <f t="shared" si="176"/>
        <v>0</v>
      </c>
      <c r="CX59" s="100" t="b">
        <f t="shared" si="229"/>
        <v>0</v>
      </c>
      <c r="CY59" s="99">
        <f t="shared" si="178"/>
        <v>0</v>
      </c>
      <c r="CZ59" s="100" t="b">
        <f t="shared" si="230"/>
        <v>0</v>
      </c>
      <c r="DA59" s="99">
        <f t="shared" si="180"/>
        <v>0</v>
      </c>
      <c r="DB59" s="100" t="b">
        <f t="shared" si="231"/>
        <v>0</v>
      </c>
      <c r="DC59" s="258"/>
      <c r="DD59" s="99">
        <f t="shared" si="182"/>
        <v>0</v>
      </c>
      <c r="DE59" s="100" t="b">
        <f t="shared" si="232"/>
        <v>0</v>
      </c>
      <c r="DF59" s="99">
        <f t="shared" si="184"/>
        <v>0</v>
      </c>
      <c r="DG59" s="100" t="b">
        <f t="shared" si="233"/>
        <v>0</v>
      </c>
      <c r="DH59" s="99">
        <f t="shared" si="186"/>
        <v>0</v>
      </c>
      <c r="DI59" s="100" t="b">
        <f t="shared" si="187"/>
        <v>0</v>
      </c>
      <c r="DJ59" s="99">
        <f t="shared" si="186"/>
        <v>0</v>
      </c>
      <c r="DK59" s="100" t="b">
        <f t="shared" si="234"/>
        <v>0</v>
      </c>
      <c r="DL59" s="99">
        <f t="shared" si="189"/>
        <v>0</v>
      </c>
      <c r="DM59" s="100" t="b">
        <f t="shared" si="235"/>
        <v>0</v>
      </c>
      <c r="DN59" s="270"/>
      <c r="DO59" s="293">
        <f t="shared" si="191"/>
        <v>0</v>
      </c>
      <c r="DP59" s="100" t="b">
        <f t="shared" si="236"/>
        <v>0</v>
      </c>
      <c r="DQ59" s="99">
        <f t="shared" si="193"/>
        <v>0</v>
      </c>
      <c r="DR59" s="100" t="b">
        <f t="shared" si="237"/>
        <v>0</v>
      </c>
      <c r="DS59" s="99">
        <f t="shared" si="195"/>
        <v>0</v>
      </c>
      <c r="DT59" s="100" t="b">
        <f t="shared" si="238"/>
        <v>0</v>
      </c>
      <c r="DU59" s="99">
        <f t="shared" si="197"/>
        <v>0</v>
      </c>
      <c r="DV59" s="100" t="b">
        <f t="shared" si="239"/>
        <v>0</v>
      </c>
      <c r="DW59" s="99">
        <f t="shared" si="199"/>
        <v>0</v>
      </c>
      <c r="DX59" s="100" t="b">
        <f t="shared" si="240"/>
        <v>0</v>
      </c>
    </row>
    <row r="60" spans="1:128" ht="15.6" customHeight="1">
      <c r="A60" s="65"/>
      <c r="B60" s="98">
        <f>'1. Plano anual atividades'!C62</f>
        <v>0</v>
      </c>
      <c r="C60" s="7"/>
      <c r="D60" s="100">
        <f>'1. Plano anual atividades'!D62</f>
        <v>0</v>
      </c>
      <c r="E60" s="100">
        <f>'1. Plano anual atividades'!I62</f>
        <v>0</v>
      </c>
      <c r="F60" s="100">
        <f>'1. Plano anual atividades'!J62</f>
        <v>0</v>
      </c>
      <c r="G60" s="100">
        <f>'1. Plano anual atividades'!K62</f>
        <v>0</v>
      </c>
      <c r="H60" s="100">
        <f>'1. Plano anual atividades'!L62</f>
        <v>0</v>
      </c>
      <c r="I60" s="100">
        <f>'1. Plano anual atividades'!M62</f>
        <v>0</v>
      </c>
      <c r="J60" s="100">
        <f>'1. Plano anual atividades'!N62</f>
        <v>0</v>
      </c>
      <c r="K60" s="100">
        <f>'1. Plano anual atividades'!O62</f>
        <v>0</v>
      </c>
      <c r="L60" s="100">
        <f>'1. Plano anual atividades'!P62</f>
        <v>0</v>
      </c>
      <c r="M60" s="100">
        <f>'1. Plano anual atividades'!Q62</f>
        <v>0</v>
      </c>
      <c r="N60" s="100">
        <f>'1. Plano anual atividades'!R62</f>
        <v>0</v>
      </c>
      <c r="O60" s="7"/>
      <c r="P60" s="7"/>
      <c r="Q60" s="100">
        <f t="shared" si="203"/>
        <v>0</v>
      </c>
      <c r="R60" s="7"/>
      <c r="S60" s="7"/>
      <c r="T60" s="100">
        <f t="shared" si="241"/>
        <v>0</v>
      </c>
      <c r="U60" s="100">
        <f t="shared" si="242"/>
        <v>0</v>
      </c>
      <c r="V60" s="7"/>
      <c r="W60" s="7"/>
      <c r="X60" s="100">
        <f t="shared" si="204"/>
        <v>0</v>
      </c>
      <c r="Y60" s="100">
        <f t="shared" si="205"/>
        <v>0</v>
      </c>
      <c r="Z60" s="7"/>
      <c r="AA60" s="7"/>
      <c r="AB60" s="101">
        <f>'1. Plano anual atividades'!E62</f>
        <v>0</v>
      </c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102"/>
      <c r="AZ60" s="15"/>
      <c r="BA60" s="15"/>
      <c r="BB60" s="7"/>
      <c r="BC60" s="99">
        <f t="shared" si="130"/>
        <v>0</v>
      </c>
      <c r="BD60" s="100" t="b">
        <f t="shared" si="206"/>
        <v>0</v>
      </c>
      <c r="BE60" s="99">
        <f t="shared" si="132"/>
        <v>0</v>
      </c>
      <c r="BF60" s="100" t="b">
        <f t="shared" si="207"/>
        <v>0</v>
      </c>
      <c r="BG60" s="99">
        <f t="shared" si="134"/>
        <v>0</v>
      </c>
      <c r="BH60" s="100" t="b">
        <f t="shared" si="208"/>
        <v>0</v>
      </c>
      <c r="BI60" s="99">
        <f t="shared" si="136"/>
        <v>0</v>
      </c>
      <c r="BJ60" s="100" t="b">
        <f t="shared" si="209"/>
        <v>0</v>
      </c>
      <c r="BK60" s="99">
        <f t="shared" si="138"/>
        <v>0</v>
      </c>
      <c r="BL60" s="100" t="b">
        <f t="shared" si="210"/>
        <v>0</v>
      </c>
      <c r="BM60" s="99">
        <f t="shared" si="140"/>
        <v>0</v>
      </c>
      <c r="BN60" s="100" t="b">
        <f t="shared" si="211"/>
        <v>0</v>
      </c>
      <c r="BO60" s="99">
        <f t="shared" si="142"/>
        <v>0</v>
      </c>
      <c r="BP60" s="100" t="b">
        <f t="shared" si="212"/>
        <v>0</v>
      </c>
      <c r="BQ60" s="99">
        <f t="shared" si="144"/>
        <v>0</v>
      </c>
      <c r="BR60" s="100" t="b">
        <f t="shared" si="213"/>
        <v>0</v>
      </c>
      <c r="BS60" s="99">
        <f t="shared" si="146"/>
        <v>0</v>
      </c>
      <c r="BT60" s="100" t="b">
        <f t="shared" si="214"/>
        <v>0</v>
      </c>
      <c r="BU60" s="99">
        <f t="shared" si="148"/>
        <v>0</v>
      </c>
      <c r="BV60" s="100" t="b">
        <f t="shared" si="215"/>
        <v>0</v>
      </c>
      <c r="BW60" s="99">
        <f t="shared" si="150"/>
        <v>0</v>
      </c>
      <c r="BX60" s="100" t="b">
        <f t="shared" si="216"/>
        <v>0</v>
      </c>
      <c r="BY60" s="99">
        <f t="shared" si="152"/>
        <v>0</v>
      </c>
      <c r="BZ60" s="100" t="b">
        <f t="shared" si="217"/>
        <v>0</v>
      </c>
      <c r="CA60" s="99">
        <f t="shared" si="154"/>
        <v>0</v>
      </c>
      <c r="CB60" s="100" t="b">
        <f t="shared" si="218"/>
        <v>0</v>
      </c>
      <c r="CC60" s="99">
        <f t="shared" si="156"/>
        <v>0</v>
      </c>
      <c r="CD60" s="100" t="b">
        <f t="shared" si="219"/>
        <v>0</v>
      </c>
      <c r="CE60" s="99">
        <f t="shared" si="158"/>
        <v>0</v>
      </c>
      <c r="CF60" s="100" t="b">
        <f t="shared" si="220"/>
        <v>0</v>
      </c>
      <c r="CG60" s="99">
        <f t="shared" si="160"/>
        <v>0</v>
      </c>
      <c r="CH60" s="100" t="b">
        <f t="shared" si="221"/>
        <v>0</v>
      </c>
      <c r="CI60" s="99">
        <f t="shared" si="162"/>
        <v>0</v>
      </c>
      <c r="CJ60" s="100" t="b">
        <f t="shared" si="222"/>
        <v>0</v>
      </c>
      <c r="CK60" s="99">
        <f t="shared" si="164"/>
        <v>0</v>
      </c>
      <c r="CL60" s="100" t="b">
        <f t="shared" si="223"/>
        <v>0</v>
      </c>
      <c r="CM60" s="99">
        <f t="shared" si="166"/>
        <v>0</v>
      </c>
      <c r="CN60" s="100" t="b">
        <f t="shared" si="224"/>
        <v>0</v>
      </c>
      <c r="CO60" s="293">
        <f t="shared" si="168"/>
        <v>0</v>
      </c>
      <c r="CP60" s="100" t="b">
        <f t="shared" si="225"/>
        <v>0</v>
      </c>
      <c r="CQ60" s="99">
        <f t="shared" si="170"/>
        <v>0</v>
      </c>
      <c r="CR60" s="100" t="b">
        <f t="shared" si="226"/>
        <v>0</v>
      </c>
      <c r="CS60" s="99">
        <f t="shared" si="172"/>
        <v>0</v>
      </c>
      <c r="CT60" s="100" t="b">
        <f t="shared" si="227"/>
        <v>0</v>
      </c>
      <c r="CU60" s="99">
        <f t="shared" si="174"/>
        <v>0</v>
      </c>
      <c r="CV60" s="100" t="b">
        <f t="shared" si="228"/>
        <v>0</v>
      </c>
      <c r="CW60" s="99">
        <f t="shared" si="176"/>
        <v>0</v>
      </c>
      <c r="CX60" s="100" t="b">
        <f t="shared" si="229"/>
        <v>0</v>
      </c>
      <c r="CY60" s="99">
        <f t="shared" si="178"/>
        <v>0</v>
      </c>
      <c r="CZ60" s="100" t="b">
        <f t="shared" si="230"/>
        <v>0</v>
      </c>
      <c r="DA60" s="99">
        <f t="shared" si="180"/>
        <v>0</v>
      </c>
      <c r="DB60" s="100" t="b">
        <f t="shared" si="231"/>
        <v>0</v>
      </c>
      <c r="DC60" s="258"/>
      <c r="DD60" s="99">
        <f t="shared" si="182"/>
        <v>0</v>
      </c>
      <c r="DE60" s="100" t="b">
        <f t="shared" si="232"/>
        <v>0</v>
      </c>
      <c r="DF60" s="99">
        <f t="shared" si="184"/>
        <v>0</v>
      </c>
      <c r="DG60" s="100" t="b">
        <f t="shared" si="233"/>
        <v>0</v>
      </c>
      <c r="DH60" s="99">
        <f t="shared" si="186"/>
        <v>0</v>
      </c>
      <c r="DI60" s="100" t="b">
        <f t="shared" si="187"/>
        <v>0</v>
      </c>
      <c r="DJ60" s="99">
        <f t="shared" si="186"/>
        <v>0</v>
      </c>
      <c r="DK60" s="100" t="b">
        <f t="shared" si="234"/>
        <v>0</v>
      </c>
      <c r="DL60" s="99">
        <f t="shared" si="189"/>
        <v>0</v>
      </c>
      <c r="DM60" s="100" t="b">
        <f t="shared" si="235"/>
        <v>0</v>
      </c>
      <c r="DN60" s="270"/>
      <c r="DO60" s="293">
        <f t="shared" si="191"/>
        <v>0</v>
      </c>
      <c r="DP60" s="100" t="b">
        <f t="shared" si="236"/>
        <v>0</v>
      </c>
      <c r="DQ60" s="99">
        <f t="shared" si="193"/>
        <v>0</v>
      </c>
      <c r="DR60" s="100" t="b">
        <f t="shared" si="237"/>
        <v>0</v>
      </c>
      <c r="DS60" s="99">
        <f t="shared" si="195"/>
        <v>0</v>
      </c>
      <c r="DT60" s="100" t="b">
        <f t="shared" si="238"/>
        <v>0</v>
      </c>
      <c r="DU60" s="99">
        <f t="shared" si="197"/>
        <v>0</v>
      </c>
      <c r="DV60" s="100" t="b">
        <f t="shared" si="239"/>
        <v>0</v>
      </c>
      <c r="DW60" s="99">
        <f t="shared" si="199"/>
        <v>0</v>
      </c>
      <c r="DX60" s="100" t="b">
        <f t="shared" si="240"/>
        <v>0</v>
      </c>
    </row>
    <row r="61" spans="1:128" ht="15.6" customHeight="1">
      <c r="A61" s="65"/>
      <c r="B61" s="98">
        <f>'1. Plano anual atividades'!C63</f>
        <v>0</v>
      </c>
      <c r="C61" s="7"/>
      <c r="D61" s="100">
        <f>'1. Plano anual atividades'!D63</f>
        <v>0</v>
      </c>
      <c r="E61" s="100">
        <f>'1. Plano anual atividades'!I63</f>
        <v>0</v>
      </c>
      <c r="F61" s="100">
        <f>'1. Plano anual atividades'!J63</f>
        <v>0</v>
      </c>
      <c r="G61" s="100">
        <f>'1. Plano anual atividades'!K63</f>
        <v>0</v>
      </c>
      <c r="H61" s="100">
        <f>'1. Plano anual atividades'!L63</f>
        <v>0</v>
      </c>
      <c r="I61" s="100">
        <f>'1. Plano anual atividades'!M63</f>
        <v>0</v>
      </c>
      <c r="J61" s="100">
        <f>'1. Plano anual atividades'!N63</f>
        <v>0</v>
      </c>
      <c r="K61" s="100">
        <f>'1. Plano anual atividades'!O63</f>
        <v>0</v>
      </c>
      <c r="L61" s="100">
        <f>'1. Plano anual atividades'!P63</f>
        <v>0</v>
      </c>
      <c r="M61" s="100">
        <f>'1. Plano anual atividades'!Q63</f>
        <v>0</v>
      </c>
      <c r="N61" s="100">
        <f>'1. Plano anual atividades'!R63</f>
        <v>0</v>
      </c>
      <c r="O61" s="7"/>
      <c r="P61" s="7"/>
      <c r="Q61" s="100">
        <f t="shared" si="203"/>
        <v>0</v>
      </c>
      <c r="R61" s="7"/>
      <c r="S61" s="7"/>
      <c r="T61" s="100">
        <f t="shared" si="241"/>
        <v>0</v>
      </c>
      <c r="U61" s="100">
        <f t="shared" si="242"/>
        <v>0</v>
      </c>
      <c r="V61" s="7"/>
      <c r="W61" s="7"/>
      <c r="X61" s="100">
        <f t="shared" si="204"/>
        <v>0</v>
      </c>
      <c r="Y61" s="100">
        <f t="shared" si="205"/>
        <v>0</v>
      </c>
      <c r="Z61" s="7"/>
      <c r="AA61" s="7"/>
      <c r="AB61" s="101">
        <f>'1. Plano anual atividades'!E63</f>
        <v>0</v>
      </c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103"/>
      <c r="AZ61" s="15"/>
      <c r="BA61" s="15"/>
      <c r="BB61" s="7"/>
      <c r="BC61" s="99">
        <f t="shared" si="130"/>
        <v>0</v>
      </c>
      <c r="BD61" s="100" t="b">
        <f t="shared" si="206"/>
        <v>0</v>
      </c>
      <c r="BE61" s="99">
        <f t="shared" si="132"/>
        <v>0</v>
      </c>
      <c r="BF61" s="100" t="b">
        <f t="shared" si="207"/>
        <v>0</v>
      </c>
      <c r="BG61" s="99">
        <f t="shared" si="134"/>
        <v>0</v>
      </c>
      <c r="BH61" s="100" t="b">
        <f t="shared" si="208"/>
        <v>0</v>
      </c>
      <c r="BI61" s="99">
        <f t="shared" si="136"/>
        <v>0</v>
      </c>
      <c r="BJ61" s="100" t="b">
        <f t="shared" si="209"/>
        <v>0</v>
      </c>
      <c r="BK61" s="99">
        <f t="shared" si="138"/>
        <v>0</v>
      </c>
      <c r="BL61" s="100" t="b">
        <f t="shared" si="210"/>
        <v>0</v>
      </c>
      <c r="BM61" s="99">
        <f t="shared" si="140"/>
        <v>0</v>
      </c>
      <c r="BN61" s="100" t="b">
        <f t="shared" si="211"/>
        <v>0</v>
      </c>
      <c r="BO61" s="99">
        <f t="shared" si="142"/>
        <v>0</v>
      </c>
      <c r="BP61" s="100" t="b">
        <f t="shared" si="212"/>
        <v>0</v>
      </c>
      <c r="BQ61" s="99">
        <f t="shared" si="144"/>
        <v>0</v>
      </c>
      <c r="BR61" s="100" t="b">
        <f t="shared" si="213"/>
        <v>0</v>
      </c>
      <c r="BS61" s="99">
        <f t="shared" si="146"/>
        <v>0</v>
      </c>
      <c r="BT61" s="100" t="b">
        <f t="shared" si="214"/>
        <v>0</v>
      </c>
      <c r="BU61" s="99">
        <f t="shared" si="148"/>
        <v>0</v>
      </c>
      <c r="BV61" s="100" t="b">
        <f t="shared" si="215"/>
        <v>0</v>
      </c>
      <c r="BW61" s="99">
        <f t="shared" si="150"/>
        <v>0</v>
      </c>
      <c r="BX61" s="100" t="b">
        <f t="shared" si="216"/>
        <v>0</v>
      </c>
      <c r="BY61" s="99">
        <f t="shared" si="152"/>
        <v>0</v>
      </c>
      <c r="BZ61" s="100" t="b">
        <f t="shared" si="217"/>
        <v>0</v>
      </c>
      <c r="CA61" s="99">
        <f t="shared" si="154"/>
        <v>0</v>
      </c>
      <c r="CB61" s="100" t="b">
        <f t="shared" si="218"/>
        <v>0</v>
      </c>
      <c r="CC61" s="99">
        <f t="shared" si="156"/>
        <v>0</v>
      </c>
      <c r="CD61" s="100" t="b">
        <f t="shared" si="219"/>
        <v>0</v>
      </c>
      <c r="CE61" s="99">
        <f t="shared" si="158"/>
        <v>0</v>
      </c>
      <c r="CF61" s="100" t="b">
        <f t="shared" si="220"/>
        <v>0</v>
      </c>
      <c r="CG61" s="99">
        <f t="shared" si="160"/>
        <v>0</v>
      </c>
      <c r="CH61" s="100" t="b">
        <f t="shared" si="221"/>
        <v>0</v>
      </c>
      <c r="CI61" s="99">
        <f t="shared" si="162"/>
        <v>0</v>
      </c>
      <c r="CJ61" s="100" t="b">
        <f t="shared" si="222"/>
        <v>0</v>
      </c>
      <c r="CK61" s="99">
        <f t="shared" si="164"/>
        <v>0</v>
      </c>
      <c r="CL61" s="100" t="b">
        <f t="shared" si="223"/>
        <v>0</v>
      </c>
      <c r="CM61" s="99">
        <f t="shared" si="166"/>
        <v>0</v>
      </c>
      <c r="CN61" s="100" t="b">
        <f t="shared" si="224"/>
        <v>0</v>
      </c>
      <c r="CO61" s="293">
        <f t="shared" si="168"/>
        <v>0</v>
      </c>
      <c r="CP61" s="100" t="b">
        <f t="shared" si="225"/>
        <v>0</v>
      </c>
      <c r="CQ61" s="99">
        <f t="shared" si="170"/>
        <v>0</v>
      </c>
      <c r="CR61" s="100" t="b">
        <f t="shared" si="226"/>
        <v>0</v>
      </c>
      <c r="CS61" s="99">
        <f t="shared" si="172"/>
        <v>0</v>
      </c>
      <c r="CT61" s="100" t="b">
        <f t="shared" si="227"/>
        <v>0</v>
      </c>
      <c r="CU61" s="99">
        <f t="shared" si="174"/>
        <v>0</v>
      </c>
      <c r="CV61" s="100" t="b">
        <f t="shared" si="228"/>
        <v>0</v>
      </c>
      <c r="CW61" s="99">
        <f t="shared" si="176"/>
        <v>0</v>
      </c>
      <c r="CX61" s="100" t="b">
        <f t="shared" si="229"/>
        <v>0</v>
      </c>
      <c r="CY61" s="99">
        <f t="shared" si="178"/>
        <v>0</v>
      </c>
      <c r="CZ61" s="100" t="b">
        <f t="shared" si="230"/>
        <v>0</v>
      </c>
      <c r="DA61" s="99">
        <f t="shared" si="180"/>
        <v>0</v>
      </c>
      <c r="DB61" s="100" t="b">
        <f t="shared" si="231"/>
        <v>0</v>
      </c>
      <c r="DC61" s="258"/>
      <c r="DD61" s="99">
        <f t="shared" si="182"/>
        <v>0</v>
      </c>
      <c r="DE61" s="100" t="b">
        <f t="shared" si="232"/>
        <v>0</v>
      </c>
      <c r="DF61" s="99">
        <f t="shared" si="184"/>
        <v>0</v>
      </c>
      <c r="DG61" s="100" t="b">
        <f t="shared" si="233"/>
        <v>0</v>
      </c>
      <c r="DH61" s="99">
        <f t="shared" si="186"/>
        <v>0</v>
      </c>
      <c r="DI61" s="100" t="b">
        <f t="shared" si="187"/>
        <v>0</v>
      </c>
      <c r="DJ61" s="99">
        <f t="shared" si="186"/>
        <v>0</v>
      </c>
      <c r="DK61" s="100" t="b">
        <f t="shared" si="234"/>
        <v>0</v>
      </c>
      <c r="DL61" s="99">
        <f t="shared" si="189"/>
        <v>0</v>
      </c>
      <c r="DM61" s="100" t="b">
        <f t="shared" si="235"/>
        <v>0</v>
      </c>
      <c r="DN61" s="270"/>
      <c r="DO61" s="293">
        <f t="shared" si="191"/>
        <v>0</v>
      </c>
      <c r="DP61" s="100" t="b">
        <f t="shared" si="236"/>
        <v>0</v>
      </c>
      <c r="DQ61" s="99">
        <f t="shared" si="193"/>
        <v>0</v>
      </c>
      <c r="DR61" s="100" t="b">
        <f t="shared" si="237"/>
        <v>0</v>
      </c>
      <c r="DS61" s="99">
        <f t="shared" si="195"/>
        <v>0</v>
      </c>
      <c r="DT61" s="100" t="b">
        <f t="shared" si="238"/>
        <v>0</v>
      </c>
      <c r="DU61" s="99">
        <f t="shared" si="197"/>
        <v>0</v>
      </c>
      <c r="DV61" s="100" t="b">
        <f t="shared" si="239"/>
        <v>0</v>
      </c>
      <c r="DW61" s="99">
        <f t="shared" si="199"/>
        <v>0</v>
      </c>
      <c r="DX61" s="100" t="b">
        <f t="shared" si="240"/>
        <v>0</v>
      </c>
    </row>
    <row r="62" spans="1:128" ht="15.6" customHeight="1">
      <c r="A62" s="65"/>
      <c r="B62" s="98">
        <f>'1. Plano anual atividades'!C64</f>
        <v>0</v>
      </c>
      <c r="C62" s="7"/>
      <c r="D62" s="100">
        <f>'1. Plano anual atividades'!D64</f>
        <v>0</v>
      </c>
      <c r="E62" s="100">
        <f>'1. Plano anual atividades'!I64</f>
        <v>0</v>
      </c>
      <c r="F62" s="100">
        <f>'1. Plano anual atividades'!J64</f>
        <v>0</v>
      </c>
      <c r="G62" s="100">
        <f>'1. Plano anual atividades'!K64</f>
        <v>0</v>
      </c>
      <c r="H62" s="100">
        <f>'1. Plano anual atividades'!L64</f>
        <v>0</v>
      </c>
      <c r="I62" s="100">
        <f>'1. Plano anual atividades'!M64</f>
        <v>0</v>
      </c>
      <c r="J62" s="100">
        <f>'1. Plano anual atividades'!N64</f>
        <v>0</v>
      </c>
      <c r="K62" s="100">
        <f>'1. Plano anual atividades'!O64</f>
        <v>0</v>
      </c>
      <c r="L62" s="100">
        <f>'1. Plano anual atividades'!P64</f>
        <v>0</v>
      </c>
      <c r="M62" s="100">
        <f>'1. Plano anual atividades'!Q64</f>
        <v>0</v>
      </c>
      <c r="N62" s="100">
        <f>'1. Plano anual atividades'!R64</f>
        <v>0</v>
      </c>
      <c r="O62" s="7"/>
      <c r="P62" s="7"/>
      <c r="Q62" s="100">
        <f t="shared" si="203"/>
        <v>0</v>
      </c>
      <c r="R62" s="7"/>
      <c r="S62" s="7"/>
      <c r="T62" s="100">
        <f t="shared" si="241"/>
        <v>0</v>
      </c>
      <c r="U62" s="100">
        <f t="shared" si="242"/>
        <v>0</v>
      </c>
      <c r="V62" s="7"/>
      <c r="W62" s="7"/>
      <c r="X62" s="100">
        <f t="shared" si="204"/>
        <v>0</v>
      </c>
      <c r="Y62" s="100">
        <f t="shared" si="205"/>
        <v>0</v>
      </c>
      <c r="Z62" s="7"/>
      <c r="AA62" s="7"/>
      <c r="AB62" s="101">
        <f>'1. Plano anual atividades'!E64</f>
        <v>0</v>
      </c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102"/>
      <c r="AZ62" s="15"/>
      <c r="BA62" s="15"/>
      <c r="BB62" s="7"/>
      <c r="BC62" s="99">
        <f t="shared" si="130"/>
        <v>0</v>
      </c>
      <c r="BD62" s="100" t="b">
        <f t="shared" si="206"/>
        <v>0</v>
      </c>
      <c r="BE62" s="99">
        <f t="shared" si="132"/>
        <v>0</v>
      </c>
      <c r="BF62" s="100" t="b">
        <f t="shared" si="207"/>
        <v>0</v>
      </c>
      <c r="BG62" s="99">
        <f t="shared" si="134"/>
        <v>0</v>
      </c>
      <c r="BH62" s="100" t="b">
        <f t="shared" si="208"/>
        <v>0</v>
      </c>
      <c r="BI62" s="99">
        <f t="shared" si="136"/>
        <v>0</v>
      </c>
      <c r="BJ62" s="100" t="b">
        <f t="shared" si="209"/>
        <v>0</v>
      </c>
      <c r="BK62" s="99">
        <f t="shared" si="138"/>
        <v>0</v>
      </c>
      <c r="BL62" s="100" t="b">
        <f t="shared" si="210"/>
        <v>0</v>
      </c>
      <c r="BM62" s="99">
        <f t="shared" si="140"/>
        <v>0</v>
      </c>
      <c r="BN62" s="100" t="b">
        <f t="shared" si="211"/>
        <v>0</v>
      </c>
      <c r="BO62" s="99">
        <f t="shared" si="142"/>
        <v>0</v>
      </c>
      <c r="BP62" s="100" t="b">
        <f t="shared" si="212"/>
        <v>0</v>
      </c>
      <c r="BQ62" s="99">
        <f t="shared" si="144"/>
        <v>0</v>
      </c>
      <c r="BR62" s="100" t="b">
        <f t="shared" si="213"/>
        <v>0</v>
      </c>
      <c r="BS62" s="99">
        <f t="shared" si="146"/>
        <v>0</v>
      </c>
      <c r="BT62" s="100" t="b">
        <f t="shared" si="214"/>
        <v>0</v>
      </c>
      <c r="BU62" s="99">
        <f t="shared" si="148"/>
        <v>0</v>
      </c>
      <c r="BV62" s="100" t="b">
        <f t="shared" si="215"/>
        <v>0</v>
      </c>
      <c r="BW62" s="99">
        <f t="shared" si="150"/>
        <v>0</v>
      </c>
      <c r="BX62" s="100" t="b">
        <f t="shared" si="216"/>
        <v>0</v>
      </c>
      <c r="BY62" s="99">
        <f t="shared" si="152"/>
        <v>0</v>
      </c>
      <c r="BZ62" s="100" t="b">
        <f t="shared" si="217"/>
        <v>0</v>
      </c>
      <c r="CA62" s="99">
        <f t="shared" si="154"/>
        <v>0</v>
      </c>
      <c r="CB62" s="100" t="b">
        <f t="shared" si="218"/>
        <v>0</v>
      </c>
      <c r="CC62" s="99">
        <f t="shared" si="156"/>
        <v>0</v>
      </c>
      <c r="CD62" s="100" t="b">
        <f t="shared" si="219"/>
        <v>0</v>
      </c>
      <c r="CE62" s="99">
        <f t="shared" si="158"/>
        <v>0</v>
      </c>
      <c r="CF62" s="100" t="b">
        <f t="shared" si="220"/>
        <v>0</v>
      </c>
      <c r="CG62" s="99">
        <f t="shared" si="160"/>
        <v>0</v>
      </c>
      <c r="CH62" s="100" t="b">
        <f t="shared" si="221"/>
        <v>0</v>
      </c>
      <c r="CI62" s="99">
        <f t="shared" si="162"/>
        <v>0</v>
      </c>
      <c r="CJ62" s="100" t="b">
        <f t="shared" si="222"/>
        <v>0</v>
      </c>
      <c r="CK62" s="99">
        <f t="shared" si="164"/>
        <v>0</v>
      </c>
      <c r="CL62" s="100" t="b">
        <f t="shared" si="223"/>
        <v>0</v>
      </c>
      <c r="CM62" s="99">
        <f t="shared" si="166"/>
        <v>0</v>
      </c>
      <c r="CN62" s="100" t="b">
        <f t="shared" si="224"/>
        <v>0</v>
      </c>
      <c r="CO62" s="293">
        <f t="shared" si="168"/>
        <v>0</v>
      </c>
      <c r="CP62" s="100" t="b">
        <f t="shared" si="225"/>
        <v>0</v>
      </c>
      <c r="CQ62" s="99">
        <f t="shared" si="170"/>
        <v>0</v>
      </c>
      <c r="CR62" s="100" t="b">
        <f t="shared" si="226"/>
        <v>0</v>
      </c>
      <c r="CS62" s="99">
        <f t="shared" si="172"/>
        <v>0</v>
      </c>
      <c r="CT62" s="100" t="b">
        <f t="shared" si="227"/>
        <v>0</v>
      </c>
      <c r="CU62" s="99">
        <f t="shared" si="174"/>
        <v>0</v>
      </c>
      <c r="CV62" s="100" t="b">
        <f t="shared" si="228"/>
        <v>0</v>
      </c>
      <c r="CW62" s="99">
        <f t="shared" si="176"/>
        <v>0</v>
      </c>
      <c r="CX62" s="100" t="b">
        <f t="shared" si="229"/>
        <v>0</v>
      </c>
      <c r="CY62" s="99">
        <f t="shared" si="178"/>
        <v>0</v>
      </c>
      <c r="CZ62" s="100" t="b">
        <f t="shared" si="230"/>
        <v>0</v>
      </c>
      <c r="DA62" s="99">
        <f t="shared" si="180"/>
        <v>0</v>
      </c>
      <c r="DB62" s="100" t="b">
        <f t="shared" si="231"/>
        <v>0</v>
      </c>
      <c r="DC62" s="258"/>
      <c r="DD62" s="99">
        <f t="shared" si="182"/>
        <v>0</v>
      </c>
      <c r="DE62" s="100" t="b">
        <f t="shared" si="232"/>
        <v>0</v>
      </c>
      <c r="DF62" s="99">
        <f t="shared" si="184"/>
        <v>0</v>
      </c>
      <c r="DG62" s="100" t="b">
        <f t="shared" si="233"/>
        <v>0</v>
      </c>
      <c r="DH62" s="99">
        <f t="shared" si="186"/>
        <v>0</v>
      </c>
      <c r="DI62" s="100" t="b">
        <f t="shared" si="187"/>
        <v>0</v>
      </c>
      <c r="DJ62" s="99">
        <f t="shared" si="186"/>
        <v>0</v>
      </c>
      <c r="DK62" s="100" t="b">
        <f t="shared" si="234"/>
        <v>0</v>
      </c>
      <c r="DL62" s="99">
        <f t="shared" si="189"/>
        <v>0</v>
      </c>
      <c r="DM62" s="100" t="b">
        <f t="shared" si="235"/>
        <v>0</v>
      </c>
      <c r="DN62" s="270"/>
      <c r="DO62" s="293">
        <f t="shared" si="191"/>
        <v>0</v>
      </c>
      <c r="DP62" s="100" t="b">
        <f t="shared" si="236"/>
        <v>0</v>
      </c>
      <c r="DQ62" s="99">
        <f t="shared" si="193"/>
        <v>0</v>
      </c>
      <c r="DR62" s="100" t="b">
        <f t="shared" si="237"/>
        <v>0</v>
      </c>
      <c r="DS62" s="99">
        <f t="shared" si="195"/>
        <v>0</v>
      </c>
      <c r="DT62" s="100" t="b">
        <f t="shared" si="238"/>
        <v>0</v>
      </c>
      <c r="DU62" s="99">
        <f t="shared" si="197"/>
        <v>0</v>
      </c>
      <c r="DV62" s="100" t="b">
        <f t="shared" si="239"/>
        <v>0</v>
      </c>
      <c r="DW62" s="99">
        <f t="shared" si="199"/>
        <v>0</v>
      </c>
      <c r="DX62" s="100" t="b">
        <f t="shared" si="240"/>
        <v>0</v>
      </c>
    </row>
    <row r="63" spans="1:128" ht="15.6" customHeight="1">
      <c r="A63" s="65"/>
      <c r="B63" s="98">
        <f>'1. Plano anual atividades'!C65</f>
        <v>0</v>
      </c>
      <c r="C63" s="7"/>
      <c r="D63" s="100">
        <f>'1. Plano anual atividades'!D65</f>
        <v>0</v>
      </c>
      <c r="E63" s="100">
        <f>'1. Plano anual atividades'!I65</f>
        <v>0</v>
      </c>
      <c r="F63" s="100">
        <f>'1. Plano anual atividades'!J65</f>
        <v>0</v>
      </c>
      <c r="G63" s="100">
        <f>'1. Plano anual atividades'!K65</f>
        <v>0</v>
      </c>
      <c r="H63" s="100">
        <f>'1. Plano anual atividades'!L65</f>
        <v>0</v>
      </c>
      <c r="I63" s="100">
        <f>'1. Plano anual atividades'!M65</f>
        <v>0</v>
      </c>
      <c r="J63" s="100">
        <f>'1. Plano anual atividades'!N65</f>
        <v>0</v>
      </c>
      <c r="K63" s="100">
        <f>'1. Plano anual atividades'!O65</f>
        <v>0</v>
      </c>
      <c r="L63" s="100">
        <f>'1. Plano anual atividades'!P65</f>
        <v>0</v>
      </c>
      <c r="M63" s="100">
        <f>'1. Plano anual atividades'!Q65</f>
        <v>0</v>
      </c>
      <c r="N63" s="100">
        <f>'1. Plano anual atividades'!R65</f>
        <v>0</v>
      </c>
      <c r="O63" s="7"/>
      <c r="P63" s="7"/>
      <c r="Q63" s="100">
        <f t="shared" si="203"/>
        <v>0</v>
      </c>
      <c r="R63" s="7"/>
      <c r="S63" s="7"/>
      <c r="T63" s="100">
        <f t="shared" si="241"/>
        <v>0</v>
      </c>
      <c r="U63" s="100">
        <f t="shared" si="242"/>
        <v>0</v>
      </c>
      <c r="V63" s="7"/>
      <c r="W63" s="7"/>
      <c r="X63" s="100">
        <f t="shared" si="204"/>
        <v>0</v>
      </c>
      <c r="Y63" s="100">
        <f t="shared" si="205"/>
        <v>0</v>
      </c>
      <c r="Z63" s="7"/>
      <c r="AA63" s="7"/>
      <c r="AB63" s="101">
        <f>'1. Plano anual atividades'!E65</f>
        <v>0</v>
      </c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102"/>
      <c r="AZ63" s="15"/>
      <c r="BA63" s="15"/>
      <c r="BB63" s="7"/>
      <c r="BC63" s="99">
        <f t="shared" si="130"/>
        <v>0</v>
      </c>
      <c r="BD63" s="100" t="b">
        <f t="shared" si="206"/>
        <v>0</v>
      </c>
      <c r="BE63" s="99">
        <f t="shared" si="132"/>
        <v>0</v>
      </c>
      <c r="BF63" s="100" t="b">
        <f t="shared" si="207"/>
        <v>0</v>
      </c>
      <c r="BG63" s="99">
        <f t="shared" si="134"/>
        <v>0</v>
      </c>
      <c r="BH63" s="100" t="b">
        <f t="shared" si="208"/>
        <v>0</v>
      </c>
      <c r="BI63" s="99">
        <f t="shared" si="136"/>
        <v>0</v>
      </c>
      <c r="BJ63" s="100" t="b">
        <f t="shared" si="209"/>
        <v>0</v>
      </c>
      <c r="BK63" s="99">
        <f t="shared" si="138"/>
        <v>0</v>
      </c>
      <c r="BL63" s="100" t="b">
        <f t="shared" si="210"/>
        <v>0</v>
      </c>
      <c r="BM63" s="99">
        <f t="shared" si="140"/>
        <v>0</v>
      </c>
      <c r="BN63" s="100" t="b">
        <f t="shared" si="211"/>
        <v>0</v>
      </c>
      <c r="BO63" s="99">
        <f t="shared" si="142"/>
        <v>0</v>
      </c>
      <c r="BP63" s="100" t="b">
        <f t="shared" si="212"/>
        <v>0</v>
      </c>
      <c r="BQ63" s="99">
        <f t="shared" si="144"/>
        <v>0</v>
      </c>
      <c r="BR63" s="100" t="b">
        <f t="shared" si="213"/>
        <v>0</v>
      </c>
      <c r="BS63" s="99">
        <f t="shared" si="146"/>
        <v>0</v>
      </c>
      <c r="BT63" s="100" t="b">
        <f t="shared" si="214"/>
        <v>0</v>
      </c>
      <c r="BU63" s="99">
        <f t="shared" si="148"/>
        <v>0</v>
      </c>
      <c r="BV63" s="100" t="b">
        <f t="shared" si="215"/>
        <v>0</v>
      </c>
      <c r="BW63" s="99">
        <f t="shared" si="150"/>
        <v>0</v>
      </c>
      <c r="BX63" s="100" t="b">
        <f t="shared" si="216"/>
        <v>0</v>
      </c>
      <c r="BY63" s="99">
        <f t="shared" si="152"/>
        <v>0</v>
      </c>
      <c r="BZ63" s="100" t="b">
        <f t="shared" si="217"/>
        <v>0</v>
      </c>
      <c r="CA63" s="99">
        <f t="shared" si="154"/>
        <v>0</v>
      </c>
      <c r="CB63" s="100" t="b">
        <f t="shared" si="218"/>
        <v>0</v>
      </c>
      <c r="CC63" s="99">
        <f t="shared" si="156"/>
        <v>0</v>
      </c>
      <c r="CD63" s="100" t="b">
        <f t="shared" si="219"/>
        <v>0</v>
      </c>
      <c r="CE63" s="99">
        <f t="shared" si="158"/>
        <v>0</v>
      </c>
      <c r="CF63" s="100" t="b">
        <f t="shared" si="220"/>
        <v>0</v>
      </c>
      <c r="CG63" s="99">
        <f t="shared" si="160"/>
        <v>0</v>
      </c>
      <c r="CH63" s="100" t="b">
        <f t="shared" si="221"/>
        <v>0</v>
      </c>
      <c r="CI63" s="99">
        <f t="shared" si="162"/>
        <v>0</v>
      </c>
      <c r="CJ63" s="100" t="b">
        <f t="shared" si="222"/>
        <v>0</v>
      </c>
      <c r="CK63" s="99">
        <f t="shared" si="164"/>
        <v>0</v>
      </c>
      <c r="CL63" s="100" t="b">
        <f t="shared" si="223"/>
        <v>0</v>
      </c>
      <c r="CM63" s="99">
        <f t="shared" si="166"/>
        <v>0</v>
      </c>
      <c r="CN63" s="100" t="b">
        <f t="shared" si="224"/>
        <v>0</v>
      </c>
      <c r="CO63" s="293">
        <f t="shared" si="168"/>
        <v>0</v>
      </c>
      <c r="CP63" s="100" t="b">
        <f t="shared" si="225"/>
        <v>0</v>
      </c>
      <c r="CQ63" s="99">
        <f t="shared" si="170"/>
        <v>0</v>
      </c>
      <c r="CR63" s="100" t="b">
        <f t="shared" si="226"/>
        <v>0</v>
      </c>
      <c r="CS63" s="99">
        <f t="shared" si="172"/>
        <v>0</v>
      </c>
      <c r="CT63" s="100" t="b">
        <f t="shared" si="227"/>
        <v>0</v>
      </c>
      <c r="CU63" s="99">
        <f t="shared" si="174"/>
        <v>0</v>
      </c>
      <c r="CV63" s="100" t="b">
        <f t="shared" si="228"/>
        <v>0</v>
      </c>
      <c r="CW63" s="99">
        <f t="shared" si="176"/>
        <v>0</v>
      </c>
      <c r="CX63" s="100" t="b">
        <f t="shared" si="229"/>
        <v>0</v>
      </c>
      <c r="CY63" s="99">
        <f t="shared" si="178"/>
        <v>0</v>
      </c>
      <c r="CZ63" s="100" t="b">
        <f t="shared" si="230"/>
        <v>0</v>
      </c>
      <c r="DA63" s="99">
        <f t="shared" si="180"/>
        <v>0</v>
      </c>
      <c r="DB63" s="100" t="b">
        <f t="shared" si="231"/>
        <v>0</v>
      </c>
      <c r="DC63" s="258"/>
      <c r="DD63" s="99">
        <f t="shared" si="182"/>
        <v>0</v>
      </c>
      <c r="DE63" s="100" t="b">
        <f t="shared" si="232"/>
        <v>0</v>
      </c>
      <c r="DF63" s="99">
        <f t="shared" si="184"/>
        <v>0</v>
      </c>
      <c r="DG63" s="100" t="b">
        <f t="shared" si="233"/>
        <v>0</v>
      </c>
      <c r="DH63" s="99">
        <f t="shared" si="186"/>
        <v>0</v>
      </c>
      <c r="DI63" s="100" t="b">
        <f t="shared" si="187"/>
        <v>0</v>
      </c>
      <c r="DJ63" s="99">
        <f t="shared" si="186"/>
        <v>0</v>
      </c>
      <c r="DK63" s="100" t="b">
        <f t="shared" si="234"/>
        <v>0</v>
      </c>
      <c r="DL63" s="99">
        <f t="shared" si="189"/>
        <v>0</v>
      </c>
      <c r="DM63" s="100" t="b">
        <f t="shared" si="235"/>
        <v>0</v>
      </c>
      <c r="DN63" s="270"/>
      <c r="DO63" s="293">
        <f t="shared" si="191"/>
        <v>0</v>
      </c>
      <c r="DP63" s="100" t="b">
        <f t="shared" si="236"/>
        <v>0</v>
      </c>
      <c r="DQ63" s="99">
        <f t="shared" si="193"/>
        <v>0</v>
      </c>
      <c r="DR63" s="100" t="b">
        <f t="shared" si="237"/>
        <v>0</v>
      </c>
      <c r="DS63" s="99">
        <f t="shared" si="195"/>
        <v>0</v>
      </c>
      <c r="DT63" s="100" t="b">
        <f t="shared" si="238"/>
        <v>0</v>
      </c>
      <c r="DU63" s="99">
        <f t="shared" si="197"/>
        <v>0</v>
      </c>
      <c r="DV63" s="100" t="b">
        <f t="shared" si="239"/>
        <v>0</v>
      </c>
      <c r="DW63" s="99">
        <f t="shared" si="199"/>
        <v>0</v>
      </c>
      <c r="DX63" s="100" t="b">
        <f t="shared" si="240"/>
        <v>0</v>
      </c>
    </row>
    <row r="64" spans="1:128" ht="15.6" customHeight="1">
      <c r="A64" s="65"/>
      <c r="B64" s="98">
        <f>'1. Plano anual atividades'!C66</f>
        <v>0</v>
      </c>
      <c r="C64" s="7"/>
      <c r="D64" s="100">
        <f>'1. Plano anual atividades'!D66</f>
        <v>0</v>
      </c>
      <c r="E64" s="100">
        <f>'1. Plano anual atividades'!I66</f>
        <v>0</v>
      </c>
      <c r="F64" s="100">
        <f>'1. Plano anual atividades'!J66</f>
        <v>0</v>
      </c>
      <c r="G64" s="100">
        <f>'1. Plano anual atividades'!K66</f>
        <v>0</v>
      </c>
      <c r="H64" s="100">
        <f>'1. Plano anual atividades'!L66</f>
        <v>0</v>
      </c>
      <c r="I64" s="100">
        <f>'1. Plano anual atividades'!M66</f>
        <v>0</v>
      </c>
      <c r="J64" s="100">
        <f>'1. Plano anual atividades'!N66</f>
        <v>0</v>
      </c>
      <c r="K64" s="100">
        <f>'1. Plano anual atividades'!O66</f>
        <v>0</v>
      </c>
      <c r="L64" s="100">
        <f>'1. Plano anual atividades'!P66</f>
        <v>0</v>
      </c>
      <c r="M64" s="100">
        <f>'1. Plano anual atividades'!Q66</f>
        <v>0</v>
      </c>
      <c r="N64" s="100">
        <f>'1. Plano anual atividades'!R66</f>
        <v>0</v>
      </c>
      <c r="O64" s="7"/>
      <c r="P64" s="7"/>
      <c r="Q64" s="100">
        <f t="shared" si="203"/>
        <v>0</v>
      </c>
      <c r="R64" s="7"/>
      <c r="S64" s="7"/>
      <c r="T64" s="100">
        <f t="shared" si="241"/>
        <v>0</v>
      </c>
      <c r="U64" s="100">
        <f t="shared" si="242"/>
        <v>0</v>
      </c>
      <c r="V64" s="7"/>
      <c r="W64" s="7"/>
      <c r="X64" s="100">
        <f t="shared" si="204"/>
        <v>0</v>
      </c>
      <c r="Y64" s="100">
        <f t="shared" si="205"/>
        <v>0</v>
      </c>
      <c r="Z64" s="7"/>
      <c r="AA64" s="7"/>
      <c r="AB64" s="101">
        <f>'1. Plano anual atividades'!E66</f>
        <v>0</v>
      </c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102"/>
      <c r="AZ64" s="15"/>
      <c r="BA64" s="15"/>
      <c r="BB64" s="7"/>
      <c r="BC64" s="99">
        <f t="shared" si="130"/>
        <v>0</v>
      </c>
      <c r="BD64" s="100" t="b">
        <f t="shared" si="206"/>
        <v>0</v>
      </c>
      <c r="BE64" s="99">
        <f t="shared" si="132"/>
        <v>0</v>
      </c>
      <c r="BF64" s="100" t="b">
        <f t="shared" si="207"/>
        <v>0</v>
      </c>
      <c r="BG64" s="99">
        <f t="shared" si="134"/>
        <v>0</v>
      </c>
      <c r="BH64" s="100" t="b">
        <f t="shared" si="208"/>
        <v>0</v>
      </c>
      <c r="BI64" s="99">
        <f t="shared" si="136"/>
        <v>0</v>
      </c>
      <c r="BJ64" s="100" t="b">
        <f t="shared" si="209"/>
        <v>0</v>
      </c>
      <c r="BK64" s="99">
        <f t="shared" si="138"/>
        <v>0</v>
      </c>
      <c r="BL64" s="100" t="b">
        <f t="shared" si="210"/>
        <v>0</v>
      </c>
      <c r="BM64" s="99">
        <f t="shared" si="140"/>
        <v>0</v>
      </c>
      <c r="BN64" s="100" t="b">
        <f t="shared" si="211"/>
        <v>0</v>
      </c>
      <c r="BO64" s="99">
        <f t="shared" si="142"/>
        <v>0</v>
      </c>
      <c r="BP64" s="100" t="b">
        <f t="shared" si="212"/>
        <v>0</v>
      </c>
      <c r="BQ64" s="99">
        <f t="shared" si="144"/>
        <v>0</v>
      </c>
      <c r="BR64" s="100" t="b">
        <f t="shared" si="213"/>
        <v>0</v>
      </c>
      <c r="BS64" s="99">
        <f t="shared" si="146"/>
        <v>0</v>
      </c>
      <c r="BT64" s="100" t="b">
        <f t="shared" si="214"/>
        <v>0</v>
      </c>
      <c r="BU64" s="99">
        <f t="shared" si="148"/>
        <v>0</v>
      </c>
      <c r="BV64" s="100" t="b">
        <f t="shared" si="215"/>
        <v>0</v>
      </c>
      <c r="BW64" s="99">
        <f t="shared" si="150"/>
        <v>0</v>
      </c>
      <c r="BX64" s="100" t="b">
        <f t="shared" si="216"/>
        <v>0</v>
      </c>
      <c r="BY64" s="99">
        <f t="shared" si="152"/>
        <v>0</v>
      </c>
      <c r="BZ64" s="100" t="b">
        <f t="shared" si="217"/>
        <v>0</v>
      </c>
      <c r="CA64" s="99">
        <f t="shared" si="154"/>
        <v>0</v>
      </c>
      <c r="CB64" s="100" t="b">
        <f t="shared" si="218"/>
        <v>0</v>
      </c>
      <c r="CC64" s="99">
        <f t="shared" si="156"/>
        <v>0</v>
      </c>
      <c r="CD64" s="100" t="b">
        <f t="shared" si="219"/>
        <v>0</v>
      </c>
      <c r="CE64" s="99">
        <f t="shared" si="158"/>
        <v>0</v>
      </c>
      <c r="CF64" s="100" t="b">
        <f t="shared" si="220"/>
        <v>0</v>
      </c>
      <c r="CG64" s="99">
        <f t="shared" si="160"/>
        <v>0</v>
      </c>
      <c r="CH64" s="100" t="b">
        <f t="shared" si="221"/>
        <v>0</v>
      </c>
      <c r="CI64" s="99">
        <f t="shared" si="162"/>
        <v>0</v>
      </c>
      <c r="CJ64" s="100" t="b">
        <f t="shared" si="222"/>
        <v>0</v>
      </c>
      <c r="CK64" s="99">
        <f t="shared" si="164"/>
        <v>0</v>
      </c>
      <c r="CL64" s="100" t="b">
        <f t="shared" si="223"/>
        <v>0</v>
      </c>
      <c r="CM64" s="99">
        <f t="shared" si="166"/>
        <v>0</v>
      </c>
      <c r="CN64" s="100" t="b">
        <f t="shared" si="224"/>
        <v>0</v>
      </c>
      <c r="CO64" s="293">
        <f t="shared" si="168"/>
        <v>0</v>
      </c>
      <c r="CP64" s="100" t="b">
        <f t="shared" si="225"/>
        <v>0</v>
      </c>
      <c r="CQ64" s="99">
        <f t="shared" si="170"/>
        <v>0</v>
      </c>
      <c r="CR64" s="100" t="b">
        <f t="shared" si="226"/>
        <v>0</v>
      </c>
      <c r="CS64" s="99">
        <f t="shared" si="172"/>
        <v>0</v>
      </c>
      <c r="CT64" s="100" t="b">
        <f t="shared" si="227"/>
        <v>0</v>
      </c>
      <c r="CU64" s="99">
        <f t="shared" si="174"/>
        <v>0</v>
      </c>
      <c r="CV64" s="100" t="b">
        <f t="shared" si="228"/>
        <v>0</v>
      </c>
      <c r="CW64" s="99">
        <f t="shared" si="176"/>
        <v>0</v>
      </c>
      <c r="CX64" s="100" t="b">
        <f t="shared" si="229"/>
        <v>0</v>
      </c>
      <c r="CY64" s="99">
        <f t="shared" si="178"/>
        <v>0</v>
      </c>
      <c r="CZ64" s="100" t="b">
        <f t="shared" si="230"/>
        <v>0</v>
      </c>
      <c r="DA64" s="99">
        <f t="shared" si="180"/>
        <v>0</v>
      </c>
      <c r="DB64" s="100" t="b">
        <f t="shared" si="231"/>
        <v>0</v>
      </c>
      <c r="DC64" s="258"/>
      <c r="DD64" s="99">
        <f t="shared" si="182"/>
        <v>0</v>
      </c>
      <c r="DE64" s="100" t="b">
        <f t="shared" si="232"/>
        <v>0</v>
      </c>
      <c r="DF64" s="99">
        <f t="shared" si="184"/>
        <v>0</v>
      </c>
      <c r="DG64" s="100" t="b">
        <f t="shared" si="233"/>
        <v>0</v>
      </c>
      <c r="DH64" s="99">
        <f t="shared" si="186"/>
        <v>0</v>
      </c>
      <c r="DI64" s="100" t="b">
        <f t="shared" si="187"/>
        <v>0</v>
      </c>
      <c r="DJ64" s="99">
        <f t="shared" si="186"/>
        <v>0</v>
      </c>
      <c r="DK64" s="100" t="b">
        <f t="shared" si="234"/>
        <v>0</v>
      </c>
      <c r="DL64" s="99">
        <f t="shared" si="189"/>
        <v>0</v>
      </c>
      <c r="DM64" s="100" t="b">
        <f t="shared" si="235"/>
        <v>0</v>
      </c>
      <c r="DN64" s="270"/>
      <c r="DO64" s="293">
        <f t="shared" si="191"/>
        <v>0</v>
      </c>
      <c r="DP64" s="100" t="b">
        <f t="shared" si="236"/>
        <v>0</v>
      </c>
      <c r="DQ64" s="99">
        <f t="shared" si="193"/>
        <v>0</v>
      </c>
      <c r="DR64" s="100" t="b">
        <f t="shared" si="237"/>
        <v>0</v>
      </c>
      <c r="DS64" s="99">
        <f t="shared" si="195"/>
        <v>0</v>
      </c>
      <c r="DT64" s="100" t="b">
        <f t="shared" si="238"/>
        <v>0</v>
      </c>
      <c r="DU64" s="99">
        <f t="shared" si="197"/>
        <v>0</v>
      </c>
      <c r="DV64" s="100" t="b">
        <f t="shared" si="239"/>
        <v>0</v>
      </c>
      <c r="DW64" s="99">
        <f t="shared" si="199"/>
        <v>0</v>
      </c>
      <c r="DX64" s="100" t="b">
        <f t="shared" si="240"/>
        <v>0</v>
      </c>
    </row>
    <row r="65" spans="1:128" ht="15.6" customHeight="1">
      <c r="A65" s="65"/>
      <c r="B65" s="98">
        <f>'1. Plano anual atividades'!C67</f>
        <v>0</v>
      </c>
      <c r="C65" s="7"/>
      <c r="D65" s="100">
        <f>'1. Plano anual atividades'!D67</f>
        <v>0</v>
      </c>
      <c r="E65" s="100">
        <f>'1. Plano anual atividades'!I67</f>
        <v>0</v>
      </c>
      <c r="F65" s="100">
        <f>'1. Plano anual atividades'!J67</f>
        <v>0</v>
      </c>
      <c r="G65" s="100">
        <f>'1. Plano anual atividades'!K67</f>
        <v>0</v>
      </c>
      <c r="H65" s="100">
        <f>'1. Plano anual atividades'!L67</f>
        <v>0</v>
      </c>
      <c r="I65" s="100">
        <f>'1. Plano anual atividades'!M67</f>
        <v>0</v>
      </c>
      <c r="J65" s="100">
        <f>'1. Plano anual atividades'!N67</f>
        <v>0</v>
      </c>
      <c r="K65" s="100">
        <f>'1. Plano anual atividades'!O67</f>
        <v>0</v>
      </c>
      <c r="L65" s="100">
        <f>'1. Plano anual atividades'!P67</f>
        <v>0</v>
      </c>
      <c r="M65" s="100">
        <f>'1. Plano anual atividades'!Q67</f>
        <v>0</v>
      </c>
      <c r="N65" s="100">
        <f>'1. Plano anual atividades'!R67</f>
        <v>0</v>
      </c>
      <c r="O65" s="7"/>
      <c r="P65" s="7"/>
      <c r="Q65" s="100">
        <f t="shared" si="203"/>
        <v>0</v>
      </c>
      <c r="R65" s="7"/>
      <c r="S65" s="7"/>
      <c r="T65" s="100">
        <f t="shared" si="241"/>
        <v>0</v>
      </c>
      <c r="U65" s="100">
        <f t="shared" si="242"/>
        <v>0</v>
      </c>
      <c r="V65" s="7"/>
      <c r="W65" s="7"/>
      <c r="X65" s="100">
        <f t="shared" si="204"/>
        <v>0</v>
      </c>
      <c r="Y65" s="100">
        <f t="shared" si="205"/>
        <v>0</v>
      </c>
      <c r="Z65" s="7"/>
      <c r="AA65" s="7"/>
      <c r="AB65" s="101">
        <f>'1. Plano anual atividades'!E67</f>
        <v>0</v>
      </c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102"/>
      <c r="AZ65" s="15"/>
      <c r="BA65" s="15"/>
      <c r="BB65" s="7"/>
      <c r="BC65" s="99">
        <f t="shared" si="130"/>
        <v>0</v>
      </c>
      <c r="BD65" s="100" t="b">
        <f t="shared" si="206"/>
        <v>0</v>
      </c>
      <c r="BE65" s="99">
        <f t="shared" si="132"/>
        <v>0</v>
      </c>
      <c r="BF65" s="100" t="b">
        <f t="shared" si="207"/>
        <v>0</v>
      </c>
      <c r="BG65" s="99">
        <f t="shared" si="134"/>
        <v>0</v>
      </c>
      <c r="BH65" s="100" t="b">
        <f t="shared" si="208"/>
        <v>0</v>
      </c>
      <c r="BI65" s="99">
        <f t="shared" si="136"/>
        <v>0</v>
      </c>
      <c r="BJ65" s="100" t="b">
        <f t="shared" si="209"/>
        <v>0</v>
      </c>
      <c r="BK65" s="99">
        <f t="shared" si="138"/>
        <v>0</v>
      </c>
      <c r="BL65" s="100" t="b">
        <f t="shared" si="210"/>
        <v>0</v>
      </c>
      <c r="BM65" s="99">
        <f t="shared" si="140"/>
        <v>0</v>
      </c>
      <c r="BN65" s="100" t="b">
        <f t="shared" si="211"/>
        <v>0</v>
      </c>
      <c r="BO65" s="99">
        <f t="shared" si="142"/>
        <v>0</v>
      </c>
      <c r="BP65" s="100" t="b">
        <f t="shared" si="212"/>
        <v>0</v>
      </c>
      <c r="BQ65" s="99">
        <f t="shared" si="144"/>
        <v>0</v>
      </c>
      <c r="BR65" s="100" t="b">
        <f t="shared" si="213"/>
        <v>0</v>
      </c>
      <c r="BS65" s="99">
        <f t="shared" si="146"/>
        <v>0</v>
      </c>
      <c r="BT65" s="100" t="b">
        <f t="shared" si="214"/>
        <v>0</v>
      </c>
      <c r="BU65" s="99">
        <f t="shared" si="148"/>
        <v>0</v>
      </c>
      <c r="BV65" s="100" t="b">
        <f t="shared" si="215"/>
        <v>0</v>
      </c>
      <c r="BW65" s="99">
        <f t="shared" si="150"/>
        <v>0</v>
      </c>
      <c r="BX65" s="100" t="b">
        <f t="shared" si="216"/>
        <v>0</v>
      </c>
      <c r="BY65" s="99">
        <f t="shared" si="152"/>
        <v>0</v>
      </c>
      <c r="BZ65" s="100" t="b">
        <f t="shared" si="217"/>
        <v>0</v>
      </c>
      <c r="CA65" s="99">
        <f t="shared" si="154"/>
        <v>0</v>
      </c>
      <c r="CB65" s="100" t="b">
        <f t="shared" si="218"/>
        <v>0</v>
      </c>
      <c r="CC65" s="99">
        <f t="shared" si="156"/>
        <v>0</v>
      </c>
      <c r="CD65" s="100" t="b">
        <f t="shared" si="219"/>
        <v>0</v>
      </c>
      <c r="CE65" s="99">
        <f t="shared" si="158"/>
        <v>0</v>
      </c>
      <c r="CF65" s="100" t="b">
        <f t="shared" si="220"/>
        <v>0</v>
      </c>
      <c r="CG65" s="99">
        <f t="shared" si="160"/>
        <v>0</v>
      </c>
      <c r="CH65" s="100" t="b">
        <f t="shared" si="221"/>
        <v>0</v>
      </c>
      <c r="CI65" s="99">
        <f t="shared" si="162"/>
        <v>0</v>
      </c>
      <c r="CJ65" s="100" t="b">
        <f t="shared" si="222"/>
        <v>0</v>
      </c>
      <c r="CK65" s="99">
        <f t="shared" si="164"/>
        <v>0</v>
      </c>
      <c r="CL65" s="100" t="b">
        <f t="shared" si="223"/>
        <v>0</v>
      </c>
      <c r="CM65" s="99">
        <f t="shared" si="166"/>
        <v>0</v>
      </c>
      <c r="CN65" s="100" t="b">
        <f t="shared" si="224"/>
        <v>0</v>
      </c>
      <c r="CO65" s="293">
        <f t="shared" si="168"/>
        <v>0</v>
      </c>
      <c r="CP65" s="100" t="b">
        <f t="shared" si="225"/>
        <v>0</v>
      </c>
      <c r="CQ65" s="99">
        <f t="shared" si="170"/>
        <v>0</v>
      </c>
      <c r="CR65" s="100" t="b">
        <f t="shared" si="226"/>
        <v>0</v>
      </c>
      <c r="CS65" s="99">
        <f t="shared" si="172"/>
        <v>0</v>
      </c>
      <c r="CT65" s="100" t="b">
        <f t="shared" si="227"/>
        <v>0</v>
      </c>
      <c r="CU65" s="99">
        <f t="shared" si="174"/>
        <v>0</v>
      </c>
      <c r="CV65" s="100" t="b">
        <f t="shared" si="228"/>
        <v>0</v>
      </c>
      <c r="CW65" s="99">
        <f t="shared" si="176"/>
        <v>0</v>
      </c>
      <c r="CX65" s="100" t="b">
        <f t="shared" si="229"/>
        <v>0</v>
      </c>
      <c r="CY65" s="99">
        <f t="shared" si="178"/>
        <v>0</v>
      </c>
      <c r="CZ65" s="100" t="b">
        <f t="shared" si="230"/>
        <v>0</v>
      </c>
      <c r="DA65" s="99">
        <f t="shared" si="180"/>
        <v>0</v>
      </c>
      <c r="DB65" s="100" t="b">
        <f t="shared" si="231"/>
        <v>0</v>
      </c>
      <c r="DC65" s="258"/>
      <c r="DD65" s="99">
        <f t="shared" si="182"/>
        <v>0</v>
      </c>
      <c r="DE65" s="100" t="b">
        <f t="shared" si="232"/>
        <v>0</v>
      </c>
      <c r="DF65" s="99">
        <f t="shared" si="184"/>
        <v>0</v>
      </c>
      <c r="DG65" s="100" t="b">
        <f t="shared" si="233"/>
        <v>0</v>
      </c>
      <c r="DH65" s="99">
        <f t="shared" si="186"/>
        <v>0</v>
      </c>
      <c r="DI65" s="100" t="b">
        <f t="shared" si="187"/>
        <v>0</v>
      </c>
      <c r="DJ65" s="99">
        <f t="shared" si="186"/>
        <v>0</v>
      </c>
      <c r="DK65" s="100" t="b">
        <f t="shared" si="234"/>
        <v>0</v>
      </c>
      <c r="DL65" s="99">
        <f t="shared" si="189"/>
        <v>0</v>
      </c>
      <c r="DM65" s="100" t="b">
        <f t="shared" si="235"/>
        <v>0</v>
      </c>
      <c r="DN65" s="270"/>
      <c r="DO65" s="293">
        <f t="shared" si="191"/>
        <v>0</v>
      </c>
      <c r="DP65" s="100" t="b">
        <f t="shared" si="236"/>
        <v>0</v>
      </c>
      <c r="DQ65" s="99">
        <f t="shared" si="193"/>
        <v>0</v>
      </c>
      <c r="DR65" s="100" t="b">
        <f t="shared" si="237"/>
        <v>0</v>
      </c>
      <c r="DS65" s="99">
        <f t="shared" si="195"/>
        <v>0</v>
      </c>
      <c r="DT65" s="100" t="b">
        <f t="shared" si="238"/>
        <v>0</v>
      </c>
      <c r="DU65" s="99">
        <f t="shared" si="197"/>
        <v>0</v>
      </c>
      <c r="DV65" s="100" t="b">
        <f t="shared" si="239"/>
        <v>0</v>
      </c>
      <c r="DW65" s="99">
        <f t="shared" si="199"/>
        <v>0</v>
      </c>
      <c r="DX65" s="100" t="b">
        <f t="shared" si="240"/>
        <v>0</v>
      </c>
    </row>
    <row r="66" spans="1:128" ht="15.6" customHeight="1">
      <c r="A66" s="65"/>
      <c r="B66" s="98">
        <f>'1. Plano anual atividades'!C68</f>
        <v>0</v>
      </c>
      <c r="C66" s="7"/>
      <c r="D66" s="100">
        <f>'1. Plano anual atividades'!D68</f>
        <v>0</v>
      </c>
      <c r="E66" s="100">
        <f>'1. Plano anual atividades'!I68</f>
        <v>0</v>
      </c>
      <c r="F66" s="100">
        <f>'1. Plano anual atividades'!J68</f>
        <v>0</v>
      </c>
      <c r="G66" s="100">
        <f>'1. Plano anual atividades'!K68</f>
        <v>0</v>
      </c>
      <c r="H66" s="100">
        <f>'1. Plano anual atividades'!L68</f>
        <v>0</v>
      </c>
      <c r="I66" s="100">
        <f>'1. Plano anual atividades'!M68</f>
        <v>0</v>
      </c>
      <c r="J66" s="100">
        <f>'1. Plano anual atividades'!N68</f>
        <v>0</v>
      </c>
      <c r="K66" s="100">
        <f>'1. Plano anual atividades'!O68</f>
        <v>0</v>
      </c>
      <c r="L66" s="100">
        <f>'1. Plano anual atividades'!P68</f>
        <v>0</v>
      </c>
      <c r="M66" s="100">
        <f>'1. Plano anual atividades'!Q68</f>
        <v>0</v>
      </c>
      <c r="N66" s="100">
        <f>'1. Plano anual atividades'!R68</f>
        <v>0</v>
      </c>
      <c r="O66" s="7"/>
      <c r="P66" s="7"/>
      <c r="Q66" s="100">
        <f t="shared" si="127"/>
        <v>0</v>
      </c>
      <c r="R66" s="7"/>
      <c r="S66" s="7"/>
      <c r="T66" s="100">
        <f t="shared" si="201"/>
        <v>0</v>
      </c>
      <c r="U66" s="100">
        <f t="shared" si="202"/>
        <v>0</v>
      </c>
      <c r="V66" s="7"/>
      <c r="W66" s="7"/>
      <c r="X66" s="100">
        <f t="shared" si="128"/>
        <v>0</v>
      </c>
      <c r="Y66" s="100">
        <f t="shared" si="129"/>
        <v>0</v>
      </c>
      <c r="Z66" s="7"/>
      <c r="AA66" s="7"/>
      <c r="AB66" s="101">
        <f>'1. Plano anual atividades'!E68</f>
        <v>0</v>
      </c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102"/>
      <c r="AZ66" s="15"/>
      <c r="BA66" s="15"/>
      <c r="BB66" s="7"/>
      <c r="BC66" s="99">
        <f t="shared" si="130"/>
        <v>0</v>
      </c>
      <c r="BD66" s="100" t="b">
        <f t="shared" si="131"/>
        <v>0</v>
      </c>
      <c r="BE66" s="99">
        <f t="shared" si="132"/>
        <v>0</v>
      </c>
      <c r="BF66" s="100" t="b">
        <f t="shared" si="133"/>
        <v>0</v>
      </c>
      <c r="BG66" s="99">
        <f t="shared" si="134"/>
        <v>0</v>
      </c>
      <c r="BH66" s="100" t="b">
        <f t="shared" si="135"/>
        <v>0</v>
      </c>
      <c r="BI66" s="99">
        <f t="shared" si="136"/>
        <v>0</v>
      </c>
      <c r="BJ66" s="100" t="b">
        <f t="shared" si="137"/>
        <v>0</v>
      </c>
      <c r="BK66" s="99">
        <f t="shared" si="138"/>
        <v>0</v>
      </c>
      <c r="BL66" s="100" t="b">
        <f t="shared" si="139"/>
        <v>0</v>
      </c>
      <c r="BM66" s="99">
        <f t="shared" si="140"/>
        <v>0</v>
      </c>
      <c r="BN66" s="100" t="b">
        <f t="shared" si="141"/>
        <v>0</v>
      </c>
      <c r="BO66" s="99">
        <f t="shared" si="142"/>
        <v>0</v>
      </c>
      <c r="BP66" s="100" t="b">
        <f t="shared" si="143"/>
        <v>0</v>
      </c>
      <c r="BQ66" s="99">
        <f t="shared" si="144"/>
        <v>0</v>
      </c>
      <c r="BR66" s="100" t="b">
        <f t="shared" si="145"/>
        <v>0</v>
      </c>
      <c r="BS66" s="99">
        <f t="shared" si="146"/>
        <v>0</v>
      </c>
      <c r="BT66" s="100" t="b">
        <f t="shared" si="147"/>
        <v>0</v>
      </c>
      <c r="BU66" s="99">
        <f t="shared" si="148"/>
        <v>0</v>
      </c>
      <c r="BV66" s="100" t="b">
        <f t="shared" si="149"/>
        <v>0</v>
      </c>
      <c r="BW66" s="99">
        <f t="shared" si="150"/>
        <v>0</v>
      </c>
      <c r="BX66" s="100" t="b">
        <f t="shared" si="151"/>
        <v>0</v>
      </c>
      <c r="BY66" s="99">
        <f t="shared" si="152"/>
        <v>0</v>
      </c>
      <c r="BZ66" s="100" t="b">
        <f t="shared" si="153"/>
        <v>0</v>
      </c>
      <c r="CA66" s="99">
        <f t="shared" si="154"/>
        <v>0</v>
      </c>
      <c r="CB66" s="100" t="b">
        <f t="shared" si="155"/>
        <v>0</v>
      </c>
      <c r="CC66" s="99">
        <f t="shared" si="156"/>
        <v>0</v>
      </c>
      <c r="CD66" s="100" t="b">
        <f t="shared" si="157"/>
        <v>0</v>
      </c>
      <c r="CE66" s="99">
        <f t="shared" si="158"/>
        <v>0</v>
      </c>
      <c r="CF66" s="100" t="b">
        <f t="shared" si="159"/>
        <v>0</v>
      </c>
      <c r="CG66" s="99">
        <f t="shared" si="160"/>
        <v>0</v>
      </c>
      <c r="CH66" s="100" t="b">
        <f t="shared" si="161"/>
        <v>0</v>
      </c>
      <c r="CI66" s="99">
        <f t="shared" si="162"/>
        <v>0</v>
      </c>
      <c r="CJ66" s="100" t="b">
        <f t="shared" si="163"/>
        <v>0</v>
      </c>
      <c r="CK66" s="99">
        <f t="shared" si="164"/>
        <v>0</v>
      </c>
      <c r="CL66" s="100" t="b">
        <f t="shared" si="165"/>
        <v>0</v>
      </c>
      <c r="CM66" s="99">
        <f t="shared" si="166"/>
        <v>0</v>
      </c>
      <c r="CN66" s="100" t="b">
        <f t="shared" si="167"/>
        <v>0</v>
      </c>
      <c r="CO66" s="293">
        <f t="shared" si="168"/>
        <v>0</v>
      </c>
      <c r="CP66" s="100" t="b">
        <f t="shared" si="169"/>
        <v>0</v>
      </c>
      <c r="CQ66" s="99">
        <f t="shared" si="170"/>
        <v>0</v>
      </c>
      <c r="CR66" s="100" t="b">
        <f t="shared" si="171"/>
        <v>0</v>
      </c>
      <c r="CS66" s="99">
        <f t="shared" si="172"/>
        <v>0</v>
      </c>
      <c r="CT66" s="100" t="b">
        <f t="shared" si="173"/>
        <v>0</v>
      </c>
      <c r="CU66" s="99">
        <f t="shared" si="174"/>
        <v>0</v>
      </c>
      <c r="CV66" s="100" t="b">
        <f t="shared" si="175"/>
        <v>0</v>
      </c>
      <c r="CW66" s="99">
        <f t="shared" si="176"/>
        <v>0</v>
      </c>
      <c r="CX66" s="100" t="b">
        <f t="shared" si="177"/>
        <v>0</v>
      </c>
      <c r="CY66" s="99">
        <f t="shared" si="178"/>
        <v>0</v>
      </c>
      <c r="CZ66" s="100" t="b">
        <f t="shared" si="179"/>
        <v>0</v>
      </c>
      <c r="DA66" s="99">
        <f t="shared" si="180"/>
        <v>0</v>
      </c>
      <c r="DB66" s="100" t="b">
        <f t="shared" si="181"/>
        <v>0</v>
      </c>
      <c r="DC66" s="258"/>
      <c r="DD66" s="99">
        <f t="shared" si="182"/>
        <v>0</v>
      </c>
      <c r="DE66" s="100" t="b">
        <f t="shared" si="183"/>
        <v>0</v>
      </c>
      <c r="DF66" s="99">
        <f t="shared" si="184"/>
        <v>0</v>
      </c>
      <c r="DG66" s="100" t="b">
        <f t="shared" si="185"/>
        <v>0</v>
      </c>
      <c r="DH66" s="99">
        <f t="shared" si="186"/>
        <v>0</v>
      </c>
      <c r="DI66" s="100" t="b">
        <f t="shared" si="187"/>
        <v>0</v>
      </c>
      <c r="DJ66" s="99">
        <f t="shared" si="186"/>
        <v>0</v>
      </c>
      <c r="DK66" s="100" t="b">
        <f t="shared" si="188"/>
        <v>0</v>
      </c>
      <c r="DL66" s="99">
        <f t="shared" si="189"/>
        <v>0</v>
      </c>
      <c r="DM66" s="100" t="b">
        <f t="shared" si="190"/>
        <v>0</v>
      </c>
      <c r="DN66" s="270"/>
      <c r="DO66" s="293">
        <f t="shared" si="191"/>
        <v>0</v>
      </c>
      <c r="DP66" s="100" t="b">
        <f t="shared" si="192"/>
        <v>0</v>
      </c>
      <c r="DQ66" s="99">
        <f t="shared" si="193"/>
        <v>0</v>
      </c>
      <c r="DR66" s="100" t="b">
        <f t="shared" si="194"/>
        <v>0</v>
      </c>
      <c r="DS66" s="99">
        <f t="shared" si="195"/>
        <v>0</v>
      </c>
      <c r="DT66" s="100" t="b">
        <f t="shared" si="196"/>
        <v>0</v>
      </c>
      <c r="DU66" s="99">
        <f t="shared" si="197"/>
        <v>0</v>
      </c>
      <c r="DV66" s="100" t="b">
        <f t="shared" si="198"/>
        <v>0</v>
      </c>
      <c r="DW66" s="99">
        <f t="shared" si="199"/>
        <v>0</v>
      </c>
      <c r="DX66" s="100" t="b">
        <f t="shared" si="200"/>
        <v>0</v>
      </c>
    </row>
    <row r="67" spans="1:128" ht="15.6" customHeight="1">
      <c r="A67" s="65"/>
      <c r="B67" s="98">
        <f>'1. Plano anual atividades'!C69</f>
        <v>0</v>
      </c>
      <c r="C67" s="7"/>
      <c r="D67" s="100">
        <f>'1. Plano anual atividades'!D69</f>
        <v>0</v>
      </c>
      <c r="E67" s="100">
        <f>'1. Plano anual atividades'!I69</f>
        <v>0</v>
      </c>
      <c r="F67" s="100">
        <f>'1. Plano anual atividades'!J69</f>
        <v>0</v>
      </c>
      <c r="G67" s="100">
        <f>'1. Plano anual atividades'!K69</f>
        <v>0</v>
      </c>
      <c r="H67" s="100">
        <f>'1. Plano anual atividades'!L69</f>
        <v>0</v>
      </c>
      <c r="I67" s="100">
        <f>'1. Plano anual atividades'!M69</f>
        <v>0</v>
      </c>
      <c r="J67" s="100">
        <f>'1. Plano anual atividades'!N69</f>
        <v>0</v>
      </c>
      <c r="K67" s="100">
        <f>'1. Plano anual atividades'!O69</f>
        <v>0</v>
      </c>
      <c r="L67" s="100">
        <f>'1. Plano anual atividades'!P69</f>
        <v>0</v>
      </c>
      <c r="M67" s="100">
        <f>'1. Plano anual atividades'!Q69</f>
        <v>0</v>
      </c>
      <c r="N67" s="100">
        <f>'1. Plano anual atividades'!R69</f>
        <v>0</v>
      </c>
      <c r="O67" s="7"/>
      <c r="P67" s="7"/>
      <c r="Q67" s="100">
        <f t="shared" si="127"/>
        <v>0</v>
      </c>
      <c r="R67" s="7"/>
      <c r="S67" s="7"/>
      <c r="T67" s="100">
        <f>P67*R67</f>
        <v>0</v>
      </c>
      <c r="U67" s="100">
        <f>P67*S67</f>
        <v>0</v>
      </c>
      <c r="V67" s="7"/>
      <c r="W67" s="7"/>
      <c r="X67" s="100">
        <f t="shared" si="128"/>
        <v>0</v>
      </c>
      <c r="Y67" s="100">
        <f t="shared" si="129"/>
        <v>0</v>
      </c>
      <c r="Z67" s="7"/>
      <c r="AA67" s="7"/>
      <c r="AB67" s="101">
        <f>'1. Plano anual atividades'!E69</f>
        <v>0</v>
      </c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102"/>
      <c r="AZ67" s="15"/>
      <c r="BA67" s="15"/>
      <c r="BB67" s="7"/>
      <c r="BC67" s="99">
        <f t="shared" si="130"/>
        <v>0</v>
      </c>
      <c r="BD67" s="100" t="b">
        <f t="shared" si="131"/>
        <v>0</v>
      </c>
      <c r="BE67" s="99">
        <f t="shared" si="132"/>
        <v>0</v>
      </c>
      <c r="BF67" s="100" t="b">
        <f t="shared" si="133"/>
        <v>0</v>
      </c>
      <c r="BG67" s="99">
        <f t="shared" si="134"/>
        <v>0</v>
      </c>
      <c r="BH67" s="100" t="b">
        <f t="shared" si="135"/>
        <v>0</v>
      </c>
      <c r="BI67" s="99">
        <f t="shared" si="136"/>
        <v>0</v>
      </c>
      <c r="BJ67" s="100" t="b">
        <f t="shared" si="137"/>
        <v>0</v>
      </c>
      <c r="BK67" s="99">
        <f t="shared" si="138"/>
        <v>0</v>
      </c>
      <c r="BL67" s="100" t="b">
        <f t="shared" si="139"/>
        <v>0</v>
      </c>
      <c r="BM67" s="99">
        <f t="shared" si="140"/>
        <v>0</v>
      </c>
      <c r="BN67" s="100" t="b">
        <f t="shared" si="141"/>
        <v>0</v>
      </c>
      <c r="BO67" s="99">
        <f t="shared" si="142"/>
        <v>0</v>
      </c>
      <c r="BP67" s="100" t="b">
        <f t="shared" si="143"/>
        <v>0</v>
      </c>
      <c r="BQ67" s="99">
        <f t="shared" si="144"/>
        <v>0</v>
      </c>
      <c r="BR67" s="100" t="b">
        <f t="shared" si="145"/>
        <v>0</v>
      </c>
      <c r="BS67" s="99">
        <f t="shared" si="146"/>
        <v>0</v>
      </c>
      <c r="BT67" s="100" t="b">
        <f t="shared" si="147"/>
        <v>0</v>
      </c>
      <c r="BU67" s="99">
        <f t="shared" si="148"/>
        <v>0</v>
      </c>
      <c r="BV67" s="100" t="b">
        <f t="shared" si="149"/>
        <v>0</v>
      </c>
      <c r="BW67" s="99">
        <f t="shared" si="150"/>
        <v>0</v>
      </c>
      <c r="BX67" s="100" t="b">
        <f t="shared" si="151"/>
        <v>0</v>
      </c>
      <c r="BY67" s="99">
        <f t="shared" si="152"/>
        <v>0</v>
      </c>
      <c r="BZ67" s="100" t="b">
        <f t="shared" si="153"/>
        <v>0</v>
      </c>
      <c r="CA67" s="99">
        <f t="shared" si="154"/>
        <v>0</v>
      </c>
      <c r="CB67" s="100" t="b">
        <f t="shared" si="155"/>
        <v>0</v>
      </c>
      <c r="CC67" s="99">
        <f t="shared" si="156"/>
        <v>0</v>
      </c>
      <c r="CD67" s="100" t="b">
        <f t="shared" si="157"/>
        <v>0</v>
      </c>
      <c r="CE67" s="99">
        <f t="shared" si="158"/>
        <v>0</v>
      </c>
      <c r="CF67" s="100" t="b">
        <f t="shared" si="159"/>
        <v>0</v>
      </c>
      <c r="CG67" s="99">
        <f t="shared" si="160"/>
        <v>0</v>
      </c>
      <c r="CH67" s="100" t="b">
        <f t="shared" si="161"/>
        <v>0</v>
      </c>
      <c r="CI67" s="99">
        <f t="shared" si="162"/>
        <v>0</v>
      </c>
      <c r="CJ67" s="100" t="b">
        <f t="shared" si="163"/>
        <v>0</v>
      </c>
      <c r="CK67" s="99">
        <f t="shared" si="164"/>
        <v>0</v>
      </c>
      <c r="CL67" s="100" t="b">
        <f t="shared" si="165"/>
        <v>0</v>
      </c>
      <c r="CM67" s="99">
        <f t="shared" si="166"/>
        <v>0</v>
      </c>
      <c r="CN67" s="100" t="b">
        <f t="shared" si="167"/>
        <v>0</v>
      </c>
      <c r="CO67" s="293">
        <f t="shared" si="168"/>
        <v>0</v>
      </c>
      <c r="CP67" s="100" t="b">
        <f t="shared" si="169"/>
        <v>0</v>
      </c>
      <c r="CQ67" s="99">
        <f t="shared" si="170"/>
        <v>0</v>
      </c>
      <c r="CR67" s="100" t="b">
        <f t="shared" si="171"/>
        <v>0</v>
      </c>
      <c r="CS67" s="99">
        <f t="shared" si="172"/>
        <v>0</v>
      </c>
      <c r="CT67" s="100" t="b">
        <f t="shared" si="173"/>
        <v>0</v>
      </c>
      <c r="CU67" s="99">
        <f t="shared" si="174"/>
        <v>0</v>
      </c>
      <c r="CV67" s="100" t="b">
        <f t="shared" si="175"/>
        <v>0</v>
      </c>
      <c r="CW67" s="99">
        <f t="shared" si="176"/>
        <v>0</v>
      </c>
      <c r="CX67" s="100" t="b">
        <f t="shared" si="177"/>
        <v>0</v>
      </c>
      <c r="CY67" s="99">
        <f t="shared" si="178"/>
        <v>0</v>
      </c>
      <c r="CZ67" s="100" t="b">
        <f t="shared" si="179"/>
        <v>0</v>
      </c>
      <c r="DA67" s="99">
        <f t="shared" si="180"/>
        <v>0</v>
      </c>
      <c r="DB67" s="100" t="b">
        <f t="shared" si="181"/>
        <v>0</v>
      </c>
      <c r="DC67" s="258"/>
      <c r="DD67" s="99">
        <f t="shared" si="182"/>
        <v>0</v>
      </c>
      <c r="DE67" s="100" t="b">
        <f t="shared" si="183"/>
        <v>0</v>
      </c>
      <c r="DF67" s="99">
        <f t="shared" si="184"/>
        <v>0</v>
      </c>
      <c r="DG67" s="100" t="b">
        <f t="shared" si="185"/>
        <v>0</v>
      </c>
      <c r="DH67" s="99">
        <f t="shared" si="186"/>
        <v>0</v>
      </c>
      <c r="DI67" s="100" t="b">
        <f t="shared" si="187"/>
        <v>0</v>
      </c>
      <c r="DJ67" s="99">
        <f t="shared" si="186"/>
        <v>0</v>
      </c>
      <c r="DK67" s="100" t="b">
        <f t="shared" si="188"/>
        <v>0</v>
      </c>
      <c r="DL67" s="99">
        <f t="shared" si="189"/>
        <v>0</v>
      </c>
      <c r="DM67" s="100" t="b">
        <f t="shared" si="190"/>
        <v>0</v>
      </c>
      <c r="DN67" s="270"/>
      <c r="DO67" s="293">
        <f t="shared" si="191"/>
        <v>0</v>
      </c>
      <c r="DP67" s="100" t="b">
        <f t="shared" si="192"/>
        <v>0</v>
      </c>
      <c r="DQ67" s="99">
        <f t="shared" si="193"/>
        <v>0</v>
      </c>
      <c r="DR67" s="100" t="b">
        <f t="shared" si="194"/>
        <v>0</v>
      </c>
      <c r="DS67" s="99">
        <f t="shared" si="195"/>
        <v>0</v>
      </c>
      <c r="DT67" s="100" t="b">
        <f t="shared" si="196"/>
        <v>0</v>
      </c>
      <c r="DU67" s="99">
        <f t="shared" si="197"/>
        <v>0</v>
      </c>
      <c r="DV67" s="100" t="b">
        <f t="shared" si="198"/>
        <v>0</v>
      </c>
      <c r="DW67" s="99">
        <f t="shared" si="199"/>
        <v>0</v>
      </c>
      <c r="DX67" s="100" t="b">
        <f t="shared" si="200"/>
        <v>0</v>
      </c>
    </row>
    <row r="68" spans="1:128" ht="15.6" customHeight="1">
      <c r="A68" s="65"/>
      <c r="B68" s="98">
        <f>'1. Plano anual atividades'!C70</f>
        <v>0</v>
      </c>
      <c r="C68" s="7"/>
      <c r="D68" s="100">
        <f>'1. Plano anual atividades'!D70</f>
        <v>0</v>
      </c>
      <c r="E68" s="100">
        <f>'1. Plano anual atividades'!I70</f>
        <v>0</v>
      </c>
      <c r="F68" s="100">
        <f>'1. Plano anual atividades'!J70</f>
        <v>0</v>
      </c>
      <c r="G68" s="100">
        <f>'1. Plano anual atividades'!K70</f>
        <v>0</v>
      </c>
      <c r="H68" s="100">
        <f>'1. Plano anual atividades'!L70</f>
        <v>0</v>
      </c>
      <c r="I68" s="100">
        <f>'1. Plano anual atividades'!M70</f>
        <v>0</v>
      </c>
      <c r="J68" s="100">
        <f>'1. Plano anual atividades'!N70</f>
        <v>0</v>
      </c>
      <c r="K68" s="100">
        <f>'1. Plano anual atividades'!O70</f>
        <v>0</v>
      </c>
      <c r="L68" s="100">
        <f>'1. Plano anual atividades'!P70</f>
        <v>0</v>
      </c>
      <c r="M68" s="100">
        <f>'1. Plano anual atividades'!Q70</f>
        <v>0</v>
      </c>
      <c r="N68" s="100">
        <f>'1. Plano anual atividades'!R70</f>
        <v>0</v>
      </c>
      <c r="O68" s="7"/>
      <c r="P68" s="7"/>
      <c r="Q68" s="100">
        <f t="shared" si="127"/>
        <v>0</v>
      </c>
      <c r="R68" s="7"/>
      <c r="S68" s="7"/>
      <c r="T68" s="100">
        <f t="shared" ref="T68:T74" si="243">P68*R68</f>
        <v>0</v>
      </c>
      <c r="U68" s="100">
        <f t="shared" ref="U68:U74" si="244">P68*S68</f>
        <v>0</v>
      </c>
      <c r="V68" s="7"/>
      <c r="W68" s="7"/>
      <c r="X68" s="100">
        <f t="shared" si="128"/>
        <v>0</v>
      </c>
      <c r="Y68" s="100">
        <f t="shared" si="129"/>
        <v>0</v>
      </c>
      <c r="Z68" s="7"/>
      <c r="AA68" s="7"/>
      <c r="AB68" s="101">
        <f>'1. Plano anual atividades'!E70</f>
        <v>0</v>
      </c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102"/>
      <c r="AZ68" s="15"/>
      <c r="BA68" s="15"/>
      <c r="BB68" s="7"/>
      <c r="BC68" s="99">
        <f t="shared" si="130"/>
        <v>0</v>
      </c>
      <c r="BD68" s="100" t="b">
        <f t="shared" si="131"/>
        <v>0</v>
      </c>
      <c r="BE68" s="99">
        <f t="shared" si="132"/>
        <v>0</v>
      </c>
      <c r="BF68" s="100" t="b">
        <f t="shared" si="133"/>
        <v>0</v>
      </c>
      <c r="BG68" s="99">
        <f t="shared" si="134"/>
        <v>0</v>
      </c>
      <c r="BH68" s="100" t="b">
        <f t="shared" si="135"/>
        <v>0</v>
      </c>
      <c r="BI68" s="99">
        <f t="shared" si="136"/>
        <v>0</v>
      </c>
      <c r="BJ68" s="100" t="b">
        <f t="shared" si="137"/>
        <v>0</v>
      </c>
      <c r="BK68" s="99">
        <f t="shared" si="138"/>
        <v>0</v>
      </c>
      <c r="BL68" s="100" t="b">
        <f t="shared" si="139"/>
        <v>0</v>
      </c>
      <c r="BM68" s="99">
        <f t="shared" si="140"/>
        <v>0</v>
      </c>
      <c r="BN68" s="100" t="b">
        <f t="shared" si="141"/>
        <v>0</v>
      </c>
      <c r="BO68" s="99">
        <f t="shared" si="142"/>
        <v>0</v>
      </c>
      <c r="BP68" s="100" t="b">
        <f t="shared" si="143"/>
        <v>0</v>
      </c>
      <c r="BQ68" s="99">
        <f t="shared" si="144"/>
        <v>0</v>
      </c>
      <c r="BR68" s="100" t="b">
        <f t="shared" si="145"/>
        <v>0</v>
      </c>
      <c r="BS68" s="99">
        <f t="shared" si="146"/>
        <v>0</v>
      </c>
      <c r="BT68" s="100" t="b">
        <f t="shared" si="147"/>
        <v>0</v>
      </c>
      <c r="BU68" s="99">
        <f t="shared" si="148"/>
        <v>0</v>
      </c>
      <c r="BV68" s="100" t="b">
        <f t="shared" si="149"/>
        <v>0</v>
      </c>
      <c r="BW68" s="99">
        <f t="shared" si="150"/>
        <v>0</v>
      </c>
      <c r="BX68" s="100" t="b">
        <f t="shared" si="151"/>
        <v>0</v>
      </c>
      <c r="BY68" s="99">
        <f t="shared" si="152"/>
        <v>0</v>
      </c>
      <c r="BZ68" s="100" t="b">
        <f t="shared" si="153"/>
        <v>0</v>
      </c>
      <c r="CA68" s="99">
        <f t="shared" si="154"/>
        <v>0</v>
      </c>
      <c r="CB68" s="100" t="b">
        <f t="shared" si="155"/>
        <v>0</v>
      </c>
      <c r="CC68" s="99">
        <f t="shared" si="156"/>
        <v>0</v>
      </c>
      <c r="CD68" s="100" t="b">
        <f t="shared" si="157"/>
        <v>0</v>
      </c>
      <c r="CE68" s="99">
        <f t="shared" si="158"/>
        <v>0</v>
      </c>
      <c r="CF68" s="100" t="b">
        <f t="shared" si="159"/>
        <v>0</v>
      </c>
      <c r="CG68" s="99">
        <f t="shared" si="160"/>
        <v>0</v>
      </c>
      <c r="CH68" s="100" t="b">
        <f t="shared" si="161"/>
        <v>0</v>
      </c>
      <c r="CI68" s="99">
        <f t="shared" si="162"/>
        <v>0</v>
      </c>
      <c r="CJ68" s="100" t="b">
        <f t="shared" si="163"/>
        <v>0</v>
      </c>
      <c r="CK68" s="99">
        <f t="shared" si="164"/>
        <v>0</v>
      </c>
      <c r="CL68" s="100" t="b">
        <f t="shared" si="165"/>
        <v>0</v>
      </c>
      <c r="CM68" s="99">
        <f t="shared" si="166"/>
        <v>0</v>
      </c>
      <c r="CN68" s="100" t="b">
        <f t="shared" si="167"/>
        <v>0</v>
      </c>
      <c r="CO68" s="293">
        <f t="shared" si="168"/>
        <v>0</v>
      </c>
      <c r="CP68" s="100" t="b">
        <f t="shared" si="169"/>
        <v>0</v>
      </c>
      <c r="CQ68" s="99">
        <f t="shared" si="170"/>
        <v>0</v>
      </c>
      <c r="CR68" s="100" t="b">
        <f t="shared" si="171"/>
        <v>0</v>
      </c>
      <c r="CS68" s="99">
        <f t="shared" si="172"/>
        <v>0</v>
      </c>
      <c r="CT68" s="100" t="b">
        <f t="shared" si="173"/>
        <v>0</v>
      </c>
      <c r="CU68" s="99">
        <f t="shared" si="174"/>
        <v>0</v>
      </c>
      <c r="CV68" s="100" t="b">
        <f t="shared" si="175"/>
        <v>0</v>
      </c>
      <c r="CW68" s="99">
        <f t="shared" si="176"/>
        <v>0</v>
      </c>
      <c r="CX68" s="100" t="b">
        <f t="shared" si="177"/>
        <v>0</v>
      </c>
      <c r="CY68" s="99">
        <f t="shared" si="178"/>
        <v>0</v>
      </c>
      <c r="CZ68" s="100" t="b">
        <f t="shared" si="179"/>
        <v>0</v>
      </c>
      <c r="DA68" s="99">
        <f t="shared" si="180"/>
        <v>0</v>
      </c>
      <c r="DB68" s="100" t="b">
        <f t="shared" si="181"/>
        <v>0</v>
      </c>
      <c r="DC68" s="258"/>
      <c r="DD68" s="99">
        <f t="shared" si="182"/>
        <v>0</v>
      </c>
      <c r="DE68" s="100" t="b">
        <f t="shared" si="183"/>
        <v>0</v>
      </c>
      <c r="DF68" s="99">
        <f t="shared" si="184"/>
        <v>0</v>
      </c>
      <c r="DG68" s="100" t="b">
        <f t="shared" si="185"/>
        <v>0</v>
      </c>
      <c r="DH68" s="99">
        <f t="shared" si="186"/>
        <v>0</v>
      </c>
      <c r="DI68" s="100" t="b">
        <f t="shared" si="187"/>
        <v>0</v>
      </c>
      <c r="DJ68" s="99">
        <f t="shared" si="186"/>
        <v>0</v>
      </c>
      <c r="DK68" s="100" t="b">
        <f t="shared" si="188"/>
        <v>0</v>
      </c>
      <c r="DL68" s="99">
        <f t="shared" si="189"/>
        <v>0</v>
      </c>
      <c r="DM68" s="100" t="b">
        <f t="shared" si="190"/>
        <v>0</v>
      </c>
      <c r="DN68" s="270"/>
      <c r="DO68" s="293">
        <f t="shared" si="191"/>
        <v>0</v>
      </c>
      <c r="DP68" s="100" t="b">
        <f t="shared" si="192"/>
        <v>0</v>
      </c>
      <c r="DQ68" s="99">
        <f t="shared" si="193"/>
        <v>0</v>
      </c>
      <c r="DR68" s="100" t="b">
        <f t="shared" si="194"/>
        <v>0</v>
      </c>
      <c r="DS68" s="99">
        <f t="shared" si="195"/>
        <v>0</v>
      </c>
      <c r="DT68" s="100" t="b">
        <f t="shared" si="196"/>
        <v>0</v>
      </c>
      <c r="DU68" s="99">
        <f t="shared" si="197"/>
        <v>0</v>
      </c>
      <c r="DV68" s="100" t="b">
        <f t="shared" si="198"/>
        <v>0</v>
      </c>
      <c r="DW68" s="99">
        <f t="shared" si="199"/>
        <v>0</v>
      </c>
      <c r="DX68" s="100" t="b">
        <f t="shared" si="200"/>
        <v>0</v>
      </c>
    </row>
    <row r="69" spans="1:128" ht="15.6">
      <c r="A69" s="55"/>
      <c r="B69" s="98">
        <f>'1. Plano anual atividades'!C71</f>
        <v>0</v>
      </c>
      <c r="C69" s="7"/>
      <c r="D69" s="100">
        <f>'1. Plano anual atividades'!D71</f>
        <v>0</v>
      </c>
      <c r="E69" s="100">
        <f>'1. Plano anual atividades'!I71</f>
        <v>0</v>
      </c>
      <c r="F69" s="100">
        <f>'1. Plano anual atividades'!J71</f>
        <v>0</v>
      </c>
      <c r="G69" s="100">
        <f>'1. Plano anual atividades'!K71</f>
        <v>0</v>
      </c>
      <c r="H69" s="100">
        <f>'1. Plano anual atividades'!L71</f>
        <v>0</v>
      </c>
      <c r="I69" s="100">
        <f>'1. Plano anual atividades'!M71</f>
        <v>0</v>
      </c>
      <c r="J69" s="100">
        <f>'1. Plano anual atividades'!N71</f>
        <v>0</v>
      </c>
      <c r="K69" s="100">
        <f>'1. Plano anual atividades'!O71</f>
        <v>0</v>
      </c>
      <c r="L69" s="100">
        <f>'1. Plano anual atividades'!P71</f>
        <v>0</v>
      </c>
      <c r="M69" s="100">
        <f>'1. Plano anual atividades'!Q71</f>
        <v>0</v>
      </c>
      <c r="N69" s="100">
        <f>'1. Plano anual atividades'!R71</f>
        <v>0</v>
      </c>
      <c r="O69" s="7"/>
      <c r="P69" s="7"/>
      <c r="Q69" s="100">
        <f t="shared" si="127"/>
        <v>0</v>
      </c>
      <c r="R69" s="7"/>
      <c r="S69" s="7"/>
      <c r="T69" s="100">
        <f t="shared" si="243"/>
        <v>0</v>
      </c>
      <c r="U69" s="100">
        <f t="shared" si="244"/>
        <v>0</v>
      </c>
      <c r="V69" s="7"/>
      <c r="W69" s="7"/>
      <c r="X69" s="100">
        <f t="shared" si="128"/>
        <v>0</v>
      </c>
      <c r="Y69" s="100">
        <f t="shared" si="129"/>
        <v>0</v>
      </c>
      <c r="Z69" s="7"/>
      <c r="AA69" s="7"/>
      <c r="AB69" s="101">
        <f>'1. Plano anual atividades'!E71</f>
        <v>0</v>
      </c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102"/>
      <c r="AZ69" s="15"/>
      <c r="BA69" s="15"/>
      <c r="BB69" s="7"/>
      <c r="BC69" s="99">
        <f t="shared" si="130"/>
        <v>0</v>
      </c>
      <c r="BD69" s="100" t="b">
        <f t="shared" si="131"/>
        <v>0</v>
      </c>
      <c r="BE69" s="99">
        <f t="shared" si="132"/>
        <v>0</v>
      </c>
      <c r="BF69" s="100" t="b">
        <f t="shared" si="133"/>
        <v>0</v>
      </c>
      <c r="BG69" s="99">
        <f t="shared" si="134"/>
        <v>0</v>
      </c>
      <c r="BH69" s="100" t="b">
        <f t="shared" si="135"/>
        <v>0</v>
      </c>
      <c r="BI69" s="99">
        <f t="shared" si="136"/>
        <v>0</v>
      </c>
      <c r="BJ69" s="100" t="b">
        <f t="shared" si="137"/>
        <v>0</v>
      </c>
      <c r="BK69" s="99">
        <f t="shared" si="138"/>
        <v>0</v>
      </c>
      <c r="BL69" s="100" t="b">
        <f t="shared" si="139"/>
        <v>0</v>
      </c>
      <c r="BM69" s="99">
        <f t="shared" si="140"/>
        <v>0</v>
      </c>
      <c r="BN69" s="100" t="b">
        <f t="shared" si="141"/>
        <v>0</v>
      </c>
      <c r="BO69" s="99">
        <f t="shared" si="142"/>
        <v>0</v>
      </c>
      <c r="BP69" s="100" t="b">
        <f t="shared" si="143"/>
        <v>0</v>
      </c>
      <c r="BQ69" s="99">
        <f t="shared" si="144"/>
        <v>0</v>
      </c>
      <c r="BR69" s="100" t="b">
        <f t="shared" si="145"/>
        <v>0</v>
      </c>
      <c r="BS69" s="99">
        <f t="shared" si="146"/>
        <v>0</v>
      </c>
      <c r="BT69" s="100" t="b">
        <f t="shared" si="147"/>
        <v>0</v>
      </c>
      <c r="BU69" s="99">
        <f t="shared" si="148"/>
        <v>0</v>
      </c>
      <c r="BV69" s="100" t="b">
        <f t="shared" si="149"/>
        <v>0</v>
      </c>
      <c r="BW69" s="99">
        <f t="shared" si="150"/>
        <v>0</v>
      </c>
      <c r="BX69" s="100" t="b">
        <f t="shared" si="151"/>
        <v>0</v>
      </c>
      <c r="BY69" s="99">
        <f t="shared" si="152"/>
        <v>0</v>
      </c>
      <c r="BZ69" s="100" t="b">
        <f t="shared" si="153"/>
        <v>0</v>
      </c>
      <c r="CA69" s="99">
        <f t="shared" si="154"/>
        <v>0</v>
      </c>
      <c r="CB69" s="100" t="b">
        <f t="shared" si="155"/>
        <v>0</v>
      </c>
      <c r="CC69" s="99">
        <f t="shared" si="156"/>
        <v>0</v>
      </c>
      <c r="CD69" s="100" t="b">
        <f t="shared" si="157"/>
        <v>0</v>
      </c>
      <c r="CE69" s="99">
        <f t="shared" si="158"/>
        <v>0</v>
      </c>
      <c r="CF69" s="100" t="b">
        <f t="shared" si="159"/>
        <v>0</v>
      </c>
      <c r="CG69" s="99">
        <f t="shared" si="160"/>
        <v>0</v>
      </c>
      <c r="CH69" s="100" t="b">
        <f t="shared" si="161"/>
        <v>0</v>
      </c>
      <c r="CI69" s="99">
        <f t="shared" si="162"/>
        <v>0</v>
      </c>
      <c r="CJ69" s="100" t="b">
        <f t="shared" si="163"/>
        <v>0</v>
      </c>
      <c r="CK69" s="99">
        <f t="shared" si="164"/>
        <v>0</v>
      </c>
      <c r="CL69" s="100" t="b">
        <f t="shared" si="165"/>
        <v>0</v>
      </c>
      <c r="CM69" s="99">
        <f t="shared" si="166"/>
        <v>0</v>
      </c>
      <c r="CN69" s="100" t="b">
        <f t="shared" si="167"/>
        <v>0</v>
      </c>
      <c r="CO69" s="293">
        <f t="shared" si="168"/>
        <v>0</v>
      </c>
      <c r="CP69" s="100" t="b">
        <f t="shared" si="169"/>
        <v>0</v>
      </c>
      <c r="CQ69" s="99">
        <f t="shared" si="170"/>
        <v>0</v>
      </c>
      <c r="CR69" s="100" t="b">
        <f t="shared" si="171"/>
        <v>0</v>
      </c>
      <c r="CS69" s="99">
        <f t="shared" si="172"/>
        <v>0</v>
      </c>
      <c r="CT69" s="100" t="b">
        <f t="shared" si="173"/>
        <v>0</v>
      </c>
      <c r="CU69" s="99">
        <f t="shared" si="174"/>
        <v>0</v>
      </c>
      <c r="CV69" s="100" t="b">
        <f t="shared" si="175"/>
        <v>0</v>
      </c>
      <c r="CW69" s="99">
        <f t="shared" si="176"/>
        <v>0</v>
      </c>
      <c r="CX69" s="100" t="b">
        <f t="shared" si="177"/>
        <v>0</v>
      </c>
      <c r="CY69" s="99">
        <f t="shared" si="178"/>
        <v>0</v>
      </c>
      <c r="CZ69" s="100" t="b">
        <f t="shared" si="179"/>
        <v>0</v>
      </c>
      <c r="DA69" s="99">
        <f t="shared" si="180"/>
        <v>0</v>
      </c>
      <c r="DB69" s="100" t="b">
        <f t="shared" si="181"/>
        <v>0</v>
      </c>
      <c r="DC69" s="258"/>
      <c r="DD69" s="99">
        <f t="shared" si="182"/>
        <v>0</v>
      </c>
      <c r="DE69" s="100" t="b">
        <f t="shared" si="183"/>
        <v>0</v>
      </c>
      <c r="DF69" s="99">
        <f t="shared" si="184"/>
        <v>0</v>
      </c>
      <c r="DG69" s="100" t="b">
        <f t="shared" si="185"/>
        <v>0</v>
      </c>
      <c r="DH69" s="99">
        <f t="shared" si="186"/>
        <v>0</v>
      </c>
      <c r="DI69" s="100" t="b">
        <f t="shared" si="187"/>
        <v>0</v>
      </c>
      <c r="DJ69" s="99">
        <f t="shared" si="186"/>
        <v>0</v>
      </c>
      <c r="DK69" s="100" t="b">
        <f t="shared" si="188"/>
        <v>0</v>
      </c>
      <c r="DL69" s="99">
        <f t="shared" si="189"/>
        <v>0</v>
      </c>
      <c r="DM69" s="100" t="b">
        <f t="shared" si="190"/>
        <v>0</v>
      </c>
      <c r="DN69" s="270"/>
      <c r="DO69" s="293">
        <f t="shared" si="191"/>
        <v>0</v>
      </c>
      <c r="DP69" s="100" t="b">
        <f t="shared" si="192"/>
        <v>0</v>
      </c>
      <c r="DQ69" s="99">
        <f t="shared" si="193"/>
        <v>0</v>
      </c>
      <c r="DR69" s="100" t="b">
        <f t="shared" si="194"/>
        <v>0</v>
      </c>
      <c r="DS69" s="99">
        <f t="shared" si="195"/>
        <v>0</v>
      </c>
      <c r="DT69" s="100" t="b">
        <f t="shared" si="196"/>
        <v>0</v>
      </c>
      <c r="DU69" s="99">
        <f t="shared" si="197"/>
        <v>0</v>
      </c>
      <c r="DV69" s="100" t="b">
        <f t="shared" si="198"/>
        <v>0</v>
      </c>
      <c r="DW69" s="99">
        <f t="shared" si="199"/>
        <v>0</v>
      </c>
      <c r="DX69" s="100" t="b">
        <f t="shared" si="200"/>
        <v>0</v>
      </c>
    </row>
    <row r="70" spans="1:128" ht="15.6">
      <c r="A70" s="55"/>
      <c r="B70" s="98">
        <f>'1. Plano anual atividades'!C72</f>
        <v>0</v>
      </c>
      <c r="C70" s="7"/>
      <c r="D70" s="100">
        <f>'1. Plano anual atividades'!D72</f>
        <v>0</v>
      </c>
      <c r="E70" s="100">
        <f>'1. Plano anual atividades'!I72</f>
        <v>0</v>
      </c>
      <c r="F70" s="100">
        <f>'1. Plano anual atividades'!J72</f>
        <v>0</v>
      </c>
      <c r="G70" s="100">
        <f>'1. Plano anual atividades'!K72</f>
        <v>0</v>
      </c>
      <c r="H70" s="100">
        <f>'1. Plano anual atividades'!L72</f>
        <v>0</v>
      </c>
      <c r="I70" s="100">
        <f>'1. Plano anual atividades'!M72</f>
        <v>0</v>
      </c>
      <c r="J70" s="100">
        <f>'1. Plano anual atividades'!N72</f>
        <v>0</v>
      </c>
      <c r="K70" s="100">
        <f>'1. Plano anual atividades'!O72</f>
        <v>0</v>
      </c>
      <c r="L70" s="100">
        <f>'1. Plano anual atividades'!P72</f>
        <v>0</v>
      </c>
      <c r="M70" s="100">
        <f>'1. Plano anual atividades'!Q72</f>
        <v>0</v>
      </c>
      <c r="N70" s="100">
        <f>'1. Plano anual atividades'!R72</f>
        <v>0</v>
      </c>
      <c r="O70" s="7"/>
      <c r="P70" s="7"/>
      <c r="Q70" s="100">
        <f t="shared" si="127"/>
        <v>0</v>
      </c>
      <c r="R70" s="7"/>
      <c r="S70" s="7"/>
      <c r="T70" s="100">
        <f t="shared" si="243"/>
        <v>0</v>
      </c>
      <c r="U70" s="100">
        <f t="shared" si="244"/>
        <v>0</v>
      </c>
      <c r="V70" s="7"/>
      <c r="W70" s="7"/>
      <c r="X70" s="100">
        <f t="shared" si="128"/>
        <v>0</v>
      </c>
      <c r="Y70" s="100">
        <f t="shared" si="129"/>
        <v>0</v>
      </c>
      <c r="Z70" s="7"/>
      <c r="AA70" s="7"/>
      <c r="AB70" s="101">
        <f>'1. Plano anual atividades'!E72</f>
        <v>0</v>
      </c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102"/>
      <c r="AZ70" s="15"/>
      <c r="BA70" s="15"/>
      <c r="BB70" s="7"/>
      <c r="BC70" s="99">
        <f t="shared" si="130"/>
        <v>0</v>
      </c>
      <c r="BD70" s="100" t="b">
        <f t="shared" si="131"/>
        <v>0</v>
      </c>
      <c r="BE70" s="99">
        <f t="shared" si="132"/>
        <v>0</v>
      </c>
      <c r="BF70" s="100" t="b">
        <f t="shared" si="133"/>
        <v>0</v>
      </c>
      <c r="BG70" s="99">
        <f t="shared" si="134"/>
        <v>0</v>
      </c>
      <c r="BH70" s="100" t="b">
        <f t="shared" si="135"/>
        <v>0</v>
      </c>
      <c r="BI70" s="99">
        <f t="shared" si="136"/>
        <v>0</v>
      </c>
      <c r="BJ70" s="100" t="b">
        <f t="shared" si="137"/>
        <v>0</v>
      </c>
      <c r="BK70" s="99">
        <f t="shared" si="138"/>
        <v>0</v>
      </c>
      <c r="BL70" s="100" t="b">
        <f t="shared" si="139"/>
        <v>0</v>
      </c>
      <c r="BM70" s="99">
        <f t="shared" si="140"/>
        <v>0</v>
      </c>
      <c r="BN70" s="100" t="b">
        <f t="shared" si="141"/>
        <v>0</v>
      </c>
      <c r="BO70" s="99">
        <f t="shared" si="142"/>
        <v>0</v>
      </c>
      <c r="BP70" s="100" t="b">
        <f t="shared" si="143"/>
        <v>0</v>
      </c>
      <c r="BQ70" s="99">
        <f t="shared" si="144"/>
        <v>0</v>
      </c>
      <c r="BR70" s="100" t="b">
        <f t="shared" si="145"/>
        <v>0</v>
      </c>
      <c r="BS70" s="99">
        <f t="shared" si="146"/>
        <v>0</v>
      </c>
      <c r="BT70" s="100" t="b">
        <f t="shared" si="147"/>
        <v>0</v>
      </c>
      <c r="BU70" s="99">
        <f t="shared" si="148"/>
        <v>0</v>
      </c>
      <c r="BV70" s="100" t="b">
        <f t="shared" si="149"/>
        <v>0</v>
      </c>
      <c r="BW70" s="99">
        <f t="shared" si="150"/>
        <v>0</v>
      </c>
      <c r="BX70" s="100" t="b">
        <f t="shared" si="151"/>
        <v>0</v>
      </c>
      <c r="BY70" s="99">
        <f t="shared" si="152"/>
        <v>0</v>
      </c>
      <c r="BZ70" s="100" t="b">
        <f t="shared" si="153"/>
        <v>0</v>
      </c>
      <c r="CA70" s="99">
        <f t="shared" si="154"/>
        <v>0</v>
      </c>
      <c r="CB70" s="100" t="b">
        <f t="shared" si="155"/>
        <v>0</v>
      </c>
      <c r="CC70" s="99">
        <f t="shared" si="156"/>
        <v>0</v>
      </c>
      <c r="CD70" s="100" t="b">
        <f t="shared" si="157"/>
        <v>0</v>
      </c>
      <c r="CE70" s="99">
        <f t="shared" si="158"/>
        <v>0</v>
      </c>
      <c r="CF70" s="100" t="b">
        <f t="shared" si="159"/>
        <v>0</v>
      </c>
      <c r="CG70" s="99">
        <f t="shared" si="160"/>
        <v>0</v>
      </c>
      <c r="CH70" s="100" t="b">
        <f t="shared" si="161"/>
        <v>0</v>
      </c>
      <c r="CI70" s="99">
        <f t="shared" si="162"/>
        <v>0</v>
      </c>
      <c r="CJ70" s="100" t="b">
        <f t="shared" si="163"/>
        <v>0</v>
      </c>
      <c r="CK70" s="99">
        <f t="shared" si="164"/>
        <v>0</v>
      </c>
      <c r="CL70" s="100" t="b">
        <f t="shared" si="165"/>
        <v>0</v>
      </c>
      <c r="CM70" s="99">
        <f t="shared" si="166"/>
        <v>0</v>
      </c>
      <c r="CN70" s="100" t="b">
        <f t="shared" si="167"/>
        <v>0</v>
      </c>
      <c r="CO70" s="293">
        <f t="shared" si="168"/>
        <v>0</v>
      </c>
      <c r="CP70" s="100" t="b">
        <f t="shared" si="169"/>
        <v>0</v>
      </c>
      <c r="CQ70" s="99">
        <f t="shared" si="170"/>
        <v>0</v>
      </c>
      <c r="CR70" s="100" t="b">
        <f t="shared" si="171"/>
        <v>0</v>
      </c>
      <c r="CS70" s="99">
        <f t="shared" si="172"/>
        <v>0</v>
      </c>
      <c r="CT70" s="100" t="b">
        <f t="shared" si="173"/>
        <v>0</v>
      </c>
      <c r="CU70" s="99">
        <f t="shared" si="174"/>
        <v>0</v>
      </c>
      <c r="CV70" s="100" t="b">
        <f t="shared" si="175"/>
        <v>0</v>
      </c>
      <c r="CW70" s="99">
        <f t="shared" si="176"/>
        <v>0</v>
      </c>
      <c r="CX70" s="100" t="b">
        <f t="shared" si="177"/>
        <v>0</v>
      </c>
      <c r="CY70" s="99">
        <f t="shared" si="178"/>
        <v>0</v>
      </c>
      <c r="CZ70" s="100" t="b">
        <f t="shared" si="179"/>
        <v>0</v>
      </c>
      <c r="DA70" s="99">
        <f t="shared" si="180"/>
        <v>0</v>
      </c>
      <c r="DB70" s="100" t="b">
        <f t="shared" si="181"/>
        <v>0</v>
      </c>
      <c r="DC70" s="258"/>
      <c r="DD70" s="99">
        <f t="shared" si="182"/>
        <v>0</v>
      </c>
      <c r="DE70" s="100" t="b">
        <f t="shared" si="183"/>
        <v>0</v>
      </c>
      <c r="DF70" s="99">
        <f t="shared" si="184"/>
        <v>0</v>
      </c>
      <c r="DG70" s="100" t="b">
        <f t="shared" si="185"/>
        <v>0</v>
      </c>
      <c r="DH70" s="99">
        <f t="shared" si="186"/>
        <v>0</v>
      </c>
      <c r="DI70" s="100" t="b">
        <f t="shared" si="187"/>
        <v>0</v>
      </c>
      <c r="DJ70" s="99">
        <f t="shared" si="186"/>
        <v>0</v>
      </c>
      <c r="DK70" s="100" t="b">
        <f t="shared" si="188"/>
        <v>0</v>
      </c>
      <c r="DL70" s="99">
        <f t="shared" si="189"/>
        <v>0</v>
      </c>
      <c r="DM70" s="100" t="b">
        <f t="shared" si="190"/>
        <v>0</v>
      </c>
      <c r="DN70" s="270"/>
      <c r="DO70" s="293">
        <f t="shared" si="191"/>
        <v>0</v>
      </c>
      <c r="DP70" s="100" t="b">
        <f t="shared" si="192"/>
        <v>0</v>
      </c>
      <c r="DQ70" s="99">
        <f t="shared" si="193"/>
        <v>0</v>
      </c>
      <c r="DR70" s="100" t="b">
        <f t="shared" si="194"/>
        <v>0</v>
      </c>
      <c r="DS70" s="99">
        <f t="shared" si="195"/>
        <v>0</v>
      </c>
      <c r="DT70" s="100" t="b">
        <f t="shared" si="196"/>
        <v>0</v>
      </c>
      <c r="DU70" s="99">
        <f t="shared" si="197"/>
        <v>0</v>
      </c>
      <c r="DV70" s="100" t="b">
        <f t="shared" si="198"/>
        <v>0</v>
      </c>
      <c r="DW70" s="99">
        <f t="shared" si="199"/>
        <v>0</v>
      </c>
      <c r="DX70" s="100" t="b">
        <f t="shared" si="200"/>
        <v>0</v>
      </c>
    </row>
    <row r="71" spans="1:128" ht="15.6">
      <c r="A71" s="55"/>
      <c r="B71" s="98">
        <f>'1. Plano anual atividades'!C73</f>
        <v>0</v>
      </c>
      <c r="C71" s="7"/>
      <c r="D71" s="100">
        <f>'1. Plano anual atividades'!D73</f>
        <v>0</v>
      </c>
      <c r="E71" s="100">
        <f>'1. Plano anual atividades'!I73</f>
        <v>0</v>
      </c>
      <c r="F71" s="100">
        <f>'1. Plano anual atividades'!J73</f>
        <v>0</v>
      </c>
      <c r="G71" s="100">
        <f>'1. Plano anual atividades'!K73</f>
        <v>0</v>
      </c>
      <c r="H71" s="100">
        <f>'1. Plano anual atividades'!L73</f>
        <v>0</v>
      </c>
      <c r="I71" s="100">
        <f>'1. Plano anual atividades'!M73</f>
        <v>0</v>
      </c>
      <c r="J71" s="100">
        <f>'1. Plano anual atividades'!N73</f>
        <v>0</v>
      </c>
      <c r="K71" s="100">
        <f>'1. Plano anual atividades'!O73</f>
        <v>0</v>
      </c>
      <c r="L71" s="100">
        <f>'1. Plano anual atividades'!P73</f>
        <v>0</v>
      </c>
      <c r="M71" s="100">
        <f>'1. Plano anual atividades'!Q73</f>
        <v>0</v>
      </c>
      <c r="N71" s="100">
        <f>'1. Plano anual atividades'!R73</f>
        <v>0</v>
      </c>
      <c r="O71" s="7"/>
      <c r="P71" s="7"/>
      <c r="Q71" s="100">
        <f t="shared" si="127"/>
        <v>0</v>
      </c>
      <c r="R71" s="7"/>
      <c r="S71" s="7"/>
      <c r="T71" s="100">
        <f t="shared" si="243"/>
        <v>0</v>
      </c>
      <c r="U71" s="100">
        <f t="shared" si="244"/>
        <v>0</v>
      </c>
      <c r="V71" s="7"/>
      <c r="W71" s="7"/>
      <c r="X71" s="100">
        <f t="shared" si="128"/>
        <v>0</v>
      </c>
      <c r="Y71" s="100">
        <f t="shared" si="129"/>
        <v>0</v>
      </c>
      <c r="Z71" s="7"/>
      <c r="AA71" s="7"/>
      <c r="AB71" s="101">
        <f>'1. Plano anual atividades'!E73</f>
        <v>0</v>
      </c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102"/>
      <c r="AZ71" s="15"/>
      <c r="BA71" s="15"/>
      <c r="BB71" s="7"/>
      <c r="BC71" s="99">
        <f t="shared" si="130"/>
        <v>0</v>
      </c>
      <c r="BD71" s="100" t="b">
        <f t="shared" si="131"/>
        <v>0</v>
      </c>
      <c r="BE71" s="99">
        <f t="shared" si="132"/>
        <v>0</v>
      </c>
      <c r="BF71" s="100" t="b">
        <f t="shared" si="133"/>
        <v>0</v>
      </c>
      <c r="BG71" s="99">
        <f t="shared" si="134"/>
        <v>0</v>
      </c>
      <c r="BH71" s="100" t="b">
        <f t="shared" si="135"/>
        <v>0</v>
      </c>
      <c r="BI71" s="99">
        <f t="shared" si="136"/>
        <v>0</v>
      </c>
      <c r="BJ71" s="100" t="b">
        <f t="shared" si="137"/>
        <v>0</v>
      </c>
      <c r="BK71" s="99">
        <f t="shared" si="138"/>
        <v>0</v>
      </c>
      <c r="BL71" s="100" t="b">
        <f t="shared" si="139"/>
        <v>0</v>
      </c>
      <c r="BM71" s="99">
        <f t="shared" si="140"/>
        <v>0</v>
      </c>
      <c r="BN71" s="100" t="b">
        <f t="shared" si="141"/>
        <v>0</v>
      </c>
      <c r="BO71" s="99">
        <f t="shared" si="142"/>
        <v>0</v>
      </c>
      <c r="BP71" s="100" t="b">
        <f t="shared" si="143"/>
        <v>0</v>
      </c>
      <c r="BQ71" s="99">
        <f t="shared" si="144"/>
        <v>0</v>
      </c>
      <c r="BR71" s="100" t="b">
        <f t="shared" si="145"/>
        <v>0</v>
      </c>
      <c r="BS71" s="99">
        <f t="shared" si="146"/>
        <v>0</v>
      </c>
      <c r="BT71" s="100" t="b">
        <f t="shared" si="147"/>
        <v>0</v>
      </c>
      <c r="BU71" s="99">
        <f t="shared" si="148"/>
        <v>0</v>
      </c>
      <c r="BV71" s="100" t="b">
        <f t="shared" si="149"/>
        <v>0</v>
      </c>
      <c r="BW71" s="99">
        <f t="shared" si="150"/>
        <v>0</v>
      </c>
      <c r="BX71" s="100" t="b">
        <f t="shared" si="151"/>
        <v>0</v>
      </c>
      <c r="BY71" s="99">
        <f t="shared" si="152"/>
        <v>0</v>
      </c>
      <c r="BZ71" s="100" t="b">
        <f t="shared" si="153"/>
        <v>0</v>
      </c>
      <c r="CA71" s="99">
        <f t="shared" si="154"/>
        <v>0</v>
      </c>
      <c r="CB71" s="100" t="b">
        <f t="shared" si="155"/>
        <v>0</v>
      </c>
      <c r="CC71" s="99">
        <f t="shared" si="156"/>
        <v>0</v>
      </c>
      <c r="CD71" s="100" t="b">
        <f t="shared" si="157"/>
        <v>0</v>
      </c>
      <c r="CE71" s="99">
        <f t="shared" si="158"/>
        <v>0</v>
      </c>
      <c r="CF71" s="100" t="b">
        <f t="shared" si="159"/>
        <v>0</v>
      </c>
      <c r="CG71" s="99">
        <f t="shared" si="160"/>
        <v>0</v>
      </c>
      <c r="CH71" s="100" t="b">
        <f t="shared" si="161"/>
        <v>0</v>
      </c>
      <c r="CI71" s="99">
        <f t="shared" si="162"/>
        <v>0</v>
      </c>
      <c r="CJ71" s="100" t="b">
        <f t="shared" si="163"/>
        <v>0</v>
      </c>
      <c r="CK71" s="99">
        <f t="shared" si="164"/>
        <v>0</v>
      </c>
      <c r="CL71" s="100" t="b">
        <f t="shared" si="165"/>
        <v>0</v>
      </c>
      <c r="CM71" s="99">
        <f t="shared" si="166"/>
        <v>0</v>
      </c>
      <c r="CN71" s="100" t="b">
        <f t="shared" si="167"/>
        <v>0</v>
      </c>
      <c r="CO71" s="293">
        <f t="shared" si="168"/>
        <v>0</v>
      </c>
      <c r="CP71" s="100" t="b">
        <f t="shared" si="169"/>
        <v>0</v>
      </c>
      <c r="CQ71" s="99">
        <f t="shared" si="170"/>
        <v>0</v>
      </c>
      <c r="CR71" s="100" t="b">
        <f t="shared" si="171"/>
        <v>0</v>
      </c>
      <c r="CS71" s="99">
        <f t="shared" si="172"/>
        <v>0</v>
      </c>
      <c r="CT71" s="100" t="b">
        <f t="shared" si="173"/>
        <v>0</v>
      </c>
      <c r="CU71" s="99">
        <f t="shared" si="174"/>
        <v>0</v>
      </c>
      <c r="CV71" s="100" t="b">
        <f t="shared" si="175"/>
        <v>0</v>
      </c>
      <c r="CW71" s="99">
        <f t="shared" si="176"/>
        <v>0</v>
      </c>
      <c r="CX71" s="100" t="b">
        <f t="shared" si="177"/>
        <v>0</v>
      </c>
      <c r="CY71" s="99">
        <f t="shared" si="178"/>
        <v>0</v>
      </c>
      <c r="CZ71" s="100" t="b">
        <f t="shared" si="179"/>
        <v>0</v>
      </c>
      <c r="DA71" s="99">
        <f t="shared" si="180"/>
        <v>0</v>
      </c>
      <c r="DB71" s="100" t="b">
        <f t="shared" si="181"/>
        <v>0</v>
      </c>
      <c r="DC71" s="258"/>
      <c r="DD71" s="99">
        <f t="shared" si="182"/>
        <v>0</v>
      </c>
      <c r="DE71" s="100" t="b">
        <f t="shared" si="183"/>
        <v>0</v>
      </c>
      <c r="DF71" s="99">
        <f t="shared" si="184"/>
        <v>0</v>
      </c>
      <c r="DG71" s="100" t="b">
        <f t="shared" si="185"/>
        <v>0</v>
      </c>
      <c r="DH71" s="99">
        <f t="shared" si="186"/>
        <v>0</v>
      </c>
      <c r="DI71" s="100" t="b">
        <f t="shared" si="187"/>
        <v>0</v>
      </c>
      <c r="DJ71" s="99">
        <f t="shared" si="186"/>
        <v>0</v>
      </c>
      <c r="DK71" s="100" t="b">
        <f t="shared" si="188"/>
        <v>0</v>
      </c>
      <c r="DL71" s="99">
        <f t="shared" si="189"/>
        <v>0</v>
      </c>
      <c r="DM71" s="100" t="b">
        <f t="shared" si="190"/>
        <v>0</v>
      </c>
      <c r="DN71" s="270"/>
      <c r="DO71" s="293">
        <f t="shared" si="191"/>
        <v>0</v>
      </c>
      <c r="DP71" s="100" t="b">
        <f t="shared" si="192"/>
        <v>0</v>
      </c>
      <c r="DQ71" s="99">
        <f t="shared" si="193"/>
        <v>0</v>
      </c>
      <c r="DR71" s="100" t="b">
        <f t="shared" si="194"/>
        <v>0</v>
      </c>
      <c r="DS71" s="99">
        <f t="shared" si="195"/>
        <v>0</v>
      </c>
      <c r="DT71" s="100" t="b">
        <f t="shared" si="196"/>
        <v>0</v>
      </c>
      <c r="DU71" s="99">
        <f t="shared" si="197"/>
        <v>0</v>
      </c>
      <c r="DV71" s="100" t="b">
        <f t="shared" si="198"/>
        <v>0</v>
      </c>
      <c r="DW71" s="99">
        <f t="shared" si="199"/>
        <v>0</v>
      </c>
      <c r="DX71" s="100" t="b">
        <f t="shared" si="200"/>
        <v>0</v>
      </c>
    </row>
    <row r="72" spans="1:128" ht="15.6">
      <c r="A72" s="55"/>
      <c r="B72" s="98">
        <f>'1. Plano anual atividades'!C74</f>
        <v>0</v>
      </c>
      <c r="C72" s="7"/>
      <c r="D72" s="100">
        <f>'1. Plano anual atividades'!D74</f>
        <v>0</v>
      </c>
      <c r="E72" s="100">
        <f>'1. Plano anual atividades'!I74</f>
        <v>0</v>
      </c>
      <c r="F72" s="100">
        <f>'1. Plano anual atividades'!J74</f>
        <v>0</v>
      </c>
      <c r="G72" s="100">
        <f>'1. Plano anual atividades'!K74</f>
        <v>0</v>
      </c>
      <c r="H72" s="100">
        <f>'1. Plano anual atividades'!L74</f>
        <v>0</v>
      </c>
      <c r="I72" s="100">
        <f>'1. Plano anual atividades'!M74</f>
        <v>0</v>
      </c>
      <c r="J72" s="100">
        <f>'1. Plano anual atividades'!N74</f>
        <v>0</v>
      </c>
      <c r="K72" s="100">
        <f>'1. Plano anual atividades'!O74</f>
        <v>0</v>
      </c>
      <c r="L72" s="100">
        <f>'1. Plano anual atividades'!P74</f>
        <v>0</v>
      </c>
      <c r="M72" s="100">
        <f>'1. Plano anual atividades'!Q74</f>
        <v>0</v>
      </c>
      <c r="N72" s="100">
        <f>'1. Plano anual atividades'!R74</f>
        <v>0</v>
      </c>
      <c r="O72" s="7"/>
      <c r="P72" s="7"/>
      <c r="Q72" s="100">
        <f t="shared" si="127"/>
        <v>0</v>
      </c>
      <c r="R72" s="7"/>
      <c r="S72" s="7"/>
      <c r="T72" s="100">
        <f t="shared" si="243"/>
        <v>0</v>
      </c>
      <c r="U72" s="100">
        <f t="shared" si="244"/>
        <v>0</v>
      </c>
      <c r="V72" s="7"/>
      <c r="W72" s="7"/>
      <c r="X72" s="100">
        <f t="shared" si="128"/>
        <v>0</v>
      </c>
      <c r="Y72" s="100">
        <f t="shared" si="129"/>
        <v>0</v>
      </c>
      <c r="Z72" s="7"/>
      <c r="AA72" s="7"/>
      <c r="AB72" s="101">
        <f>'1. Plano anual atividades'!E74</f>
        <v>0</v>
      </c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102"/>
      <c r="AZ72" s="15"/>
      <c r="BA72" s="15"/>
      <c r="BB72" s="7"/>
      <c r="BC72" s="99">
        <f t="shared" si="130"/>
        <v>0</v>
      </c>
      <c r="BD72" s="100" t="b">
        <f t="shared" si="131"/>
        <v>0</v>
      </c>
      <c r="BE72" s="99">
        <f t="shared" si="132"/>
        <v>0</v>
      </c>
      <c r="BF72" s="100" t="b">
        <f t="shared" si="133"/>
        <v>0</v>
      </c>
      <c r="BG72" s="99">
        <f t="shared" si="134"/>
        <v>0</v>
      </c>
      <c r="BH72" s="100" t="b">
        <f t="shared" si="135"/>
        <v>0</v>
      </c>
      <c r="BI72" s="99">
        <f t="shared" si="136"/>
        <v>0</v>
      </c>
      <c r="BJ72" s="100" t="b">
        <f t="shared" si="137"/>
        <v>0</v>
      </c>
      <c r="BK72" s="99">
        <f t="shared" si="138"/>
        <v>0</v>
      </c>
      <c r="BL72" s="100" t="b">
        <f t="shared" si="139"/>
        <v>0</v>
      </c>
      <c r="BM72" s="99">
        <f t="shared" si="140"/>
        <v>0</v>
      </c>
      <c r="BN72" s="100" t="b">
        <f t="shared" si="141"/>
        <v>0</v>
      </c>
      <c r="BO72" s="99">
        <f t="shared" si="142"/>
        <v>0</v>
      </c>
      <c r="BP72" s="100" t="b">
        <f t="shared" si="143"/>
        <v>0</v>
      </c>
      <c r="BQ72" s="99">
        <f t="shared" si="144"/>
        <v>0</v>
      </c>
      <c r="BR72" s="100" t="b">
        <f t="shared" si="145"/>
        <v>0</v>
      </c>
      <c r="BS72" s="99">
        <f t="shared" si="146"/>
        <v>0</v>
      </c>
      <c r="BT72" s="100" t="b">
        <f t="shared" si="147"/>
        <v>0</v>
      </c>
      <c r="BU72" s="99">
        <f t="shared" si="148"/>
        <v>0</v>
      </c>
      <c r="BV72" s="100" t="b">
        <f t="shared" si="149"/>
        <v>0</v>
      </c>
      <c r="BW72" s="99">
        <f t="shared" si="150"/>
        <v>0</v>
      </c>
      <c r="BX72" s="100" t="b">
        <f t="shared" si="151"/>
        <v>0</v>
      </c>
      <c r="BY72" s="99">
        <f t="shared" si="152"/>
        <v>0</v>
      </c>
      <c r="BZ72" s="100" t="b">
        <f t="shared" si="153"/>
        <v>0</v>
      </c>
      <c r="CA72" s="99">
        <f t="shared" si="154"/>
        <v>0</v>
      </c>
      <c r="CB72" s="100" t="b">
        <f t="shared" si="155"/>
        <v>0</v>
      </c>
      <c r="CC72" s="99">
        <f t="shared" si="156"/>
        <v>0</v>
      </c>
      <c r="CD72" s="100" t="b">
        <f t="shared" si="157"/>
        <v>0</v>
      </c>
      <c r="CE72" s="99">
        <f t="shared" si="158"/>
        <v>0</v>
      </c>
      <c r="CF72" s="100" t="b">
        <f t="shared" si="159"/>
        <v>0</v>
      </c>
      <c r="CG72" s="99">
        <f t="shared" si="160"/>
        <v>0</v>
      </c>
      <c r="CH72" s="100" t="b">
        <f t="shared" si="161"/>
        <v>0</v>
      </c>
      <c r="CI72" s="99">
        <f t="shared" si="162"/>
        <v>0</v>
      </c>
      <c r="CJ72" s="100" t="b">
        <f t="shared" si="163"/>
        <v>0</v>
      </c>
      <c r="CK72" s="99">
        <f t="shared" si="164"/>
        <v>0</v>
      </c>
      <c r="CL72" s="100" t="b">
        <f t="shared" si="165"/>
        <v>0</v>
      </c>
      <c r="CM72" s="99">
        <f t="shared" si="166"/>
        <v>0</v>
      </c>
      <c r="CN72" s="100" t="b">
        <f t="shared" si="167"/>
        <v>0</v>
      </c>
      <c r="CO72" s="293">
        <f t="shared" si="168"/>
        <v>0</v>
      </c>
      <c r="CP72" s="100" t="b">
        <f t="shared" si="169"/>
        <v>0</v>
      </c>
      <c r="CQ72" s="99">
        <f t="shared" si="170"/>
        <v>0</v>
      </c>
      <c r="CR72" s="100" t="b">
        <f t="shared" si="171"/>
        <v>0</v>
      </c>
      <c r="CS72" s="99">
        <f t="shared" si="172"/>
        <v>0</v>
      </c>
      <c r="CT72" s="100" t="b">
        <f t="shared" si="173"/>
        <v>0</v>
      </c>
      <c r="CU72" s="99">
        <f t="shared" si="174"/>
        <v>0</v>
      </c>
      <c r="CV72" s="100" t="b">
        <f t="shared" si="175"/>
        <v>0</v>
      </c>
      <c r="CW72" s="99">
        <f t="shared" si="176"/>
        <v>0</v>
      </c>
      <c r="CX72" s="100" t="b">
        <f t="shared" si="177"/>
        <v>0</v>
      </c>
      <c r="CY72" s="99">
        <f t="shared" si="178"/>
        <v>0</v>
      </c>
      <c r="CZ72" s="100" t="b">
        <f t="shared" si="179"/>
        <v>0</v>
      </c>
      <c r="DA72" s="99">
        <f t="shared" si="180"/>
        <v>0</v>
      </c>
      <c r="DB72" s="100" t="b">
        <f t="shared" si="181"/>
        <v>0</v>
      </c>
      <c r="DC72" s="258"/>
      <c r="DD72" s="99">
        <f t="shared" si="182"/>
        <v>0</v>
      </c>
      <c r="DE72" s="100" t="b">
        <f t="shared" si="183"/>
        <v>0</v>
      </c>
      <c r="DF72" s="99">
        <f t="shared" si="184"/>
        <v>0</v>
      </c>
      <c r="DG72" s="100" t="b">
        <f t="shared" si="185"/>
        <v>0</v>
      </c>
      <c r="DH72" s="99">
        <f t="shared" si="186"/>
        <v>0</v>
      </c>
      <c r="DI72" s="100" t="b">
        <f t="shared" si="187"/>
        <v>0</v>
      </c>
      <c r="DJ72" s="99">
        <f t="shared" si="186"/>
        <v>0</v>
      </c>
      <c r="DK72" s="100" t="b">
        <f t="shared" si="188"/>
        <v>0</v>
      </c>
      <c r="DL72" s="99">
        <f t="shared" si="189"/>
        <v>0</v>
      </c>
      <c r="DM72" s="100" t="b">
        <f t="shared" si="190"/>
        <v>0</v>
      </c>
      <c r="DN72" s="270"/>
      <c r="DO72" s="293">
        <f t="shared" si="191"/>
        <v>0</v>
      </c>
      <c r="DP72" s="100" t="b">
        <f t="shared" si="192"/>
        <v>0</v>
      </c>
      <c r="DQ72" s="99">
        <f t="shared" si="193"/>
        <v>0</v>
      </c>
      <c r="DR72" s="100" t="b">
        <f t="shared" si="194"/>
        <v>0</v>
      </c>
      <c r="DS72" s="99">
        <f t="shared" si="195"/>
        <v>0</v>
      </c>
      <c r="DT72" s="100" t="b">
        <f t="shared" si="196"/>
        <v>0</v>
      </c>
      <c r="DU72" s="99">
        <f t="shared" si="197"/>
        <v>0</v>
      </c>
      <c r="DV72" s="100" t="b">
        <f t="shared" si="198"/>
        <v>0</v>
      </c>
      <c r="DW72" s="99">
        <f t="shared" si="199"/>
        <v>0</v>
      </c>
      <c r="DX72" s="100" t="b">
        <f t="shared" si="200"/>
        <v>0</v>
      </c>
    </row>
    <row r="73" spans="1:128" ht="15.6">
      <c r="A73" s="55"/>
      <c r="B73" s="98">
        <f>'1. Plano anual atividades'!C75</f>
        <v>0</v>
      </c>
      <c r="C73" s="7"/>
      <c r="D73" s="100">
        <f>'1. Plano anual atividades'!D75</f>
        <v>0</v>
      </c>
      <c r="E73" s="100">
        <f>'1. Plano anual atividades'!I75</f>
        <v>0</v>
      </c>
      <c r="F73" s="100">
        <f>'1. Plano anual atividades'!J75</f>
        <v>0</v>
      </c>
      <c r="G73" s="100">
        <f>'1. Plano anual atividades'!K75</f>
        <v>0</v>
      </c>
      <c r="H73" s="100">
        <f>'1. Plano anual atividades'!L75</f>
        <v>0</v>
      </c>
      <c r="I73" s="100">
        <f>'1. Plano anual atividades'!M75</f>
        <v>0</v>
      </c>
      <c r="J73" s="100">
        <f>'1. Plano anual atividades'!N75</f>
        <v>0</v>
      </c>
      <c r="K73" s="100">
        <f>'1. Plano anual atividades'!O75</f>
        <v>0</v>
      </c>
      <c r="L73" s="100">
        <f>'1. Plano anual atividades'!P75</f>
        <v>0</v>
      </c>
      <c r="M73" s="100">
        <f>'1. Plano anual atividades'!Q75</f>
        <v>0</v>
      </c>
      <c r="N73" s="100">
        <f>'1. Plano anual atividades'!R75</f>
        <v>0</v>
      </c>
      <c r="O73" s="7"/>
      <c r="P73" s="7"/>
      <c r="Q73" s="100">
        <f t="shared" si="127"/>
        <v>0</v>
      </c>
      <c r="R73" s="7"/>
      <c r="S73" s="7"/>
      <c r="T73" s="100">
        <f t="shared" si="243"/>
        <v>0</v>
      </c>
      <c r="U73" s="100">
        <f t="shared" si="244"/>
        <v>0</v>
      </c>
      <c r="V73" s="7"/>
      <c r="W73" s="7"/>
      <c r="X73" s="100">
        <f t="shared" si="128"/>
        <v>0</v>
      </c>
      <c r="Y73" s="100">
        <f t="shared" si="129"/>
        <v>0</v>
      </c>
      <c r="Z73" s="7"/>
      <c r="AA73" s="7"/>
      <c r="AB73" s="101">
        <f>'1. Plano anual atividades'!E75</f>
        <v>0</v>
      </c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102"/>
      <c r="AZ73" s="15"/>
      <c r="BA73" s="15"/>
      <c r="BB73" s="7"/>
      <c r="BC73" s="99">
        <f t="shared" si="130"/>
        <v>0</v>
      </c>
      <c r="BD73" s="100" t="b">
        <f t="shared" si="131"/>
        <v>0</v>
      </c>
      <c r="BE73" s="99">
        <f t="shared" si="132"/>
        <v>0</v>
      </c>
      <c r="BF73" s="100" t="b">
        <f t="shared" si="133"/>
        <v>0</v>
      </c>
      <c r="BG73" s="99">
        <f t="shared" si="134"/>
        <v>0</v>
      </c>
      <c r="BH73" s="100" t="b">
        <f t="shared" si="135"/>
        <v>0</v>
      </c>
      <c r="BI73" s="99">
        <f t="shared" si="136"/>
        <v>0</v>
      </c>
      <c r="BJ73" s="100" t="b">
        <f t="shared" si="137"/>
        <v>0</v>
      </c>
      <c r="BK73" s="99">
        <f t="shared" si="138"/>
        <v>0</v>
      </c>
      <c r="BL73" s="100" t="b">
        <f t="shared" si="139"/>
        <v>0</v>
      </c>
      <c r="BM73" s="99">
        <f t="shared" si="140"/>
        <v>0</v>
      </c>
      <c r="BN73" s="100" t="b">
        <f t="shared" si="141"/>
        <v>0</v>
      </c>
      <c r="BO73" s="99">
        <f t="shared" si="142"/>
        <v>0</v>
      </c>
      <c r="BP73" s="100" t="b">
        <f t="shared" si="143"/>
        <v>0</v>
      </c>
      <c r="BQ73" s="99">
        <f t="shared" si="144"/>
        <v>0</v>
      </c>
      <c r="BR73" s="100" t="b">
        <f t="shared" si="145"/>
        <v>0</v>
      </c>
      <c r="BS73" s="99">
        <f t="shared" si="146"/>
        <v>0</v>
      </c>
      <c r="BT73" s="100" t="b">
        <f t="shared" si="147"/>
        <v>0</v>
      </c>
      <c r="BU73" s="99">
        <f t="shared" si="148"/>
        <v>0</v>
      </c>
      <c r="BV73" s="100" t="b">
        <f t="shared" si="149"/>
        <v>0</v>
      </c>
      <c r="BW73" s="99">
        <f t="shared" si="150"/>
        <v>0</v>
      </c>
      <c r="BX73" s="100" t="b">
        <f t="shared" si="151"/>
        <v>0</v>
      </c>
      <c r="BY73" s="99">
        <f t="shared" si="152"/>
        <v>0</v>
      </c>
      <c r="BZ73" s="100" t="b">
        <f t="shared" si="153"/>
        <v>0</v>
      </c>
      <c r="CA73" s="99">
        <f t="shared" si="154"/>
        <v>0</v>
      </c>
      <c r="CB73" s="100" t="b">
        <f t="shared" si="155"/>
        <v>0</v>
      </c>
      <c r="CC73" s="99">
        <f t="shared" si="156"/>
        <v>0</v>
      </c>
      <c r="CD73" s="100" t="b">
        <f t="shared" si="157"/>
        <v>0</v>
      </c>
      <c r="CE73" s="99">
        <f t="shared" si="158"/>
        <v>0</v>
      </c>
      <c r="CF73" s="100" t="b">
        <f t="shared" si="159"/>
        <v>0</v>
      </c>
      <c r="CG73" s="99">
        <f t="shared" si="160"/>
        <v>0</v>
      </c>
      <c r="CH73" s="100" t="b">
        <f t="shared" si="161"/>
        <v>0</v>
      </c>
      <c r="CI73" s="99">
        <f t="shared" si="162"/>
        <v>0</v>
      </c>
      <c r="CJ73" s="100" t="b">
        <f t="shared" si="163"/>
        <v>0</v>
      </c>
      <c r="CK73" s="99">
        <f t="shared" si="164"/>
        <v>0</v>
      </c>
      <c r="CL73" s="100" t="b">
        <f t="shared" si="165"/>
        <v>0</v>
      </c>
      <c r="CM73" s="99">
        <f t="shared" si="166"/>
        <v>0</v>
      </c>
      <c r="CN73" s="100" t="b">
        <f t="shared" si="167"/>
        <v>0</v>
      </c>
      <c r="CO73" s="293">
        <f t="shared" si="168"/>
        <v>0</v>
      </c>
      <c r="CP73" s="100" t="b">
        <f t="shared" si="169"/>
        <v>0</v>
      </c>
      <c r="CQ73" s="99">
        <f t="shared" si="170"/>
        <v>0</v>
      </c>
      <c r="CR73" s="100" t="b">
        <f t="shared" si="171"/>
        <v>0</v>
      </c>
      <c r="CS73" s="99">
        <f t="shared" si="172"/>
        <v>0</v>
      </c>
      <c r="CT73" s="100" t="b">
        <f t="shared" si="173"/>
        <v>0</v>
      </c>
      <c r="CU73" s="99">
        <f t="shared" si="174"/>
        <v>0</v>
      </c>
      <c r="CV73" s="100" t="b">
        <f t="shared" si="175"/>
        <v>0</v>
      </c>
      <c r="CW73" s="99">
        <f t="shared" si="176"/>
        <v>0</v>
      </c>
      <c r="CX73" s="100" t="b">
        <f t="shared" si="177"/>
        <v>0</v>
      </c>
      <c r="CY73" s="99">
        <f t="shared" si="178"/>
        <v>0</v>
      </c>
      <c r="CZ73" s="100" t="b">
        <f t="shared" si="179"/>
        <v>0</v>
      </c>
      <c r="DA73" s="99">
        <f t="shared" si="180"/>
        <v>0</v>
      </c>
      <c r="DB73" s="100" t="b">
        <f t="shared" si="181"/>
        <v>0</v>
      </c>
      <c r="DC73" s="258"/>
      <c r="DD73" s="99">
        <f t="shared" si="182"/>
        <v>0</v>
      </c>
      <c r="DE73" s="100" t="b">
        <f t="shared" si="183"/>
        <v>0</v>
      </c>
      <c r="DF73" s="99">
        <f t="shared" si="184"/>
        <v>0</v>
      </c>
      <c r="DG73" s="100" t="b">
        <f t="shared" si="185"/>
        <v>0</v>
      </c>
      <c r="DH73" s="99">
        <f t="shared" si="186"/>
        <v>0</v>
      </c>
      <c r="DI73" s="100" t="b">
        <f t="shared" si="187"/>
        <v>0</v>
      </c>
      <c r="DJ73" s="99">
        <f t="shared" si="186"/>
        <v>0</v>
      </c>
      <c r="DK73" s="100" t="b">
        <f t="shared" si="188"/>
        <v>0</v>
      </c>
      <c r="DL73" s="99">
        <f t="shared" si="189"/>
        <v>0</v>
      </c>
      <c r="DM73" s="100" t="b">
        <f t="shared" si="190"/>
        <v>0</v>
      </c>
      <c r="DN73" s="270"/>
      <c r="DO73" s="293">
        <f t="shared" si="191"/>
        <v>0</v>
      </c>
      <c r="DP73" s="100" t="b">
        <f t="shared" si="192"/>
        <v>0</v>
      </c>
      <c r="DQ73" s="99">
        <f t="shared" si="193"/>
        <v>0</v>
      </c>
      <c r="DR73" s="100" t="b">
        <f t="shared" si="194"/>
        <v>0</v>
      </c>
      <c r="DS73" s="99">
        <f t="shared" si="195"/>
        <v>0</v>
      </c>
      <c r="DT73" s="100" t="b">
        <f t="shared" si="196"/>
        <v>0</v>
      </c>
      <c r="DU73" s="99">
        <f t="shared" si="197"/>
        <v>0</v>
      </c>
      <c r="DV73" s="100" t="b">
        <f t="shared" si="198"/>
        <v>0</v>
      </c>
      <c r="DW73" s="99">
        <f t="shared" si="199"/>
        <v>0</v>
      </c>
      <c r="DX73" s="100" t="b">
        <f t="shared" si="200"/>
        <v>0</v>
      </c>
    </row>
    <row r="74" spans="1:128" ht="15.6">
      <c r="A74" s="55"/>
      <c r="B74" s="98">
        <f>'1. Plano anual atividades'!C76</f>
        <v>0</v>
      </c>
      <c r="C74" s="7"/>
      <c r="D74" s="100">
        <f>'1. Plano anual atividades'!D76</f>
        <v>0</v>
      </c>
      <c r="E74" s="100">
        <f>'1. Plano anual atividades'!I76</f>
        <v>0</v>
      </c>
      <c r="F74" s="100">
        <f>'1. Plano anual atividades'!J76</f>
        <v>0</v>
      </c>
      <c r="G74" s="100">
        <f>'1. Plano anual atividades'!K76</f>
        <v>0</v>
      </c>
      <c r="H74" s="100">
        <f>'1. Plano anual atividades'!L76</f>
        <v>0</v>
      </c>
      <c r="I74" s="100">
        <f>'1. Plano anual atividades'!M76</f>
        <v>0</v>
      </c>
      <c r="J74" s="100">
        <f>'1. Plano anual atividades'!N76</f>
        <v>0</v>
      </c>
      <c r="K74" s="100">
        <f>'1. Plano anual atividades'!O76</f>
        <v>0</v>
      </c>
      <c r="L74" s="100">
        <f>'1. Plano anual atividades'!P76</f>
        <v>0</v>
      </c>
      <c r="M74" s="100">
        <f>'1. Plano anual atividades'!Q76</f>
        <v>0</v>
      </c>
      <c r="N74" s="100">
        <f>'1. Plano anual atividades'!R76</f>
        <v>0</v>
      </c>
      <c r="O74" s="7"/>
      <c r="P74" s="7"/>
      <c r="Q74" s="100">
        <f t="shared" si="127"/>
        <v>0</v>
      </c>
      <c r="R74" s="7"/>
      <c r="S74" s="7"/>
      <c r="T74" s="100">
        <f t="shared" si="243"/>
        <v>0</v>
      </c>
      <c r="U74" s="100">
        <f t="shared" si="244"/>
        <v>0</v>
      </c>
      <c r="V74" s="7"/>
      <c r="W74" s="7"/>
      <c r="X74" s="100">
        <f>P74*V74</f>
        <v>0</v>
      </c>
      <c r="Y74" s="100">
        <f t="shared" si="129"/>
        <v>0</v>
      </c>
      <c r="Z74" s="7"/>
      <c r="AA74" s="7"/>
      <c r="AB74" s="101">
        <f>'1. Plano anual atividades'!E76</f>
        <v>0</v>
      </c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102"/>
      <c r="AZ74" s="15"/>
      <c r="BA74" s="15"/>
      <c r="BB74" s="7"/>
      <c r="BC74" s="99">
        <f t="shared" si="130"/>
        <v>0</v>
      </c>
      <c r="BD74" s="100" t="b">
        <f t="shared" si="131"/>
        <v>0</v>
      </c>
      <c r="BE74" s="99">
        <f t="shared" si="132"/>
        <v>0</v>
      </c>
      <c r="BF74" s="100" t="b">
        <f t="shared" si="133"/>
        <v>0</v>
      </c>
      <c r="BG74" s="99">
        <f t="shared" si="134"/>
        <v>0</v>
      </c>
      <c r="BH74" s="100" t="b">
        <f t="shared" si="135"/>
        <v>0</v>
      </c>
      <c r="BI74" s="99">
        <f t="shared" si="136"/>
        <v>0</v>
      </c>
      <c r="BJ74" s="100" t="b">
        <f t="shared" si="137"/>
        <v>0</v>
      </c>
      <c r="BK74" s="99">
        <f t="shared" si="138"/>
        <v>0</v>
      </c>
      <c r="BL74" s="100" t="b">
        <f t="shared" si="139"/>
        <v>0</v>
      </c>
      <c r="BM74" s="99">
        <f t="shared" si="140"/>
        <v>0</v>
      </c>
      <c r="BN74" s="100" t="b">
        <f t="shared" si="141"/>
        <v>0</v>
      </c>
      <c r="BO74" s="99">
        <f t="shared" si="142"/>
        <v>0</v>
      </c>
      <c r="BP74" s="100" t="b">
        <f t="shared" si="143"/>
        <v>0</v>
      </c>
      <c r="BQ74" s="99">
        <f t="shared" si="144"/>
        <v>0</v>
      </c>
      <c r="BR74" s="100" t="b">
        <f t="shared" si="145"/>
        <v>0</v>
      </c>
      <c r="BS74" s="99">
        <f t="shared" si="146"/>
        <v>0</v>
      </c>
      <c r="BT74" s="100" t="b">
        <f t="shared" si="147"/>
        <v>0</v>
      </c>
      <c r="BU74" s="99">
        <f t="shared" si="148"/>
        <v>0</v>
      </c>
      <c r="BV74" s="100" t="b">
        <f t="shared" si="149"/>
        <v>0</v>
      </c>
      <c r="BW74" s="99">
        <f t="shared" si="150"/>
        <v>0</v>
      </c>
      <c r="BX74" s="100" t="b">
        <f t="shared" si="151"/>
        <v>0</v>
      </c>
      <c r="BY74" s="99">
        <f t="shared" si="152"/>
        <v>0</v>
      </c>
      <c r="BZ74" s="100" t="b">
        <f t="shared" si="153"/>
        <v>0</v>
      </c>
      <c r="CA74" s="99">
        <f t="shared" si="154"/>
        <v>0</v>
      </c>
      <c r="CB74" s="100" t="b">
        <f t="shared" si="155"/>
        <v>0</v>
      </c>
      <c r="CC74" s="99">
        <f t="shared" si="156"/>
        <v>0</v>
      </c>
      <c r="CD74" s="100" t="b">
        <f t="shared" si="157"/>
        <v>0</v>
      </c>
      <c r="CE74" s="99">
        <f t="shared" si="158"/>
        <v>0</v>
      </c>
      <c r="CF74" s="100" t="b">
        <f t="shared" si="159"/>
        <v>0</v>
      </c>
      <c r="CG74" s="99">
        <f t="shared" si="160"/>
        <v>0</v>
      </c>
      <c r="CH74" s="100" t="b">
        <f t="shared" si="161"/>
        <v>0</v>
      </c>
      <c r="CI74" s="99">
        <f t="shared" si="162"/>
        <v>0</v>
      </c>
      <c r="CJ74" s="100" t="b">
        <f t="shared" si="163"/>
        <v>0</v>
      </c>
      <c r="CK74" s="99">
        <f t="shared" si="164"/>
        <v>0</v>
      </c>
      <c r="CL74" s="100" t="b">
        <f t="shared" si="165"/>
        <v>0</v>
      </c>
      <c r="CM74" s="99">
        <f t="shared" si="166"/>
        <v>0</v>
      </c>
      <c r="CN74" s="100" t="b">
        <f t="shared" si="167"/>
        <v>0</v>
      </c>
      <c r="CO74" s="293">
        <f t="shared" si="168"/>
        <v>0</v>
      </c>
      <c r="CP74" s="100" t="b">
        <f t="shared" si="169"/>
        <v>0</v>
      </c>
      <c r="CQ74" s="99">
        <f t="shared" si="170"/>
        <v>0</v>
      </c>
      <c r="CR74" s="100" t="b">
        <f t="shared" si="171"/>
        <v>0</v>
      </c>
      <c r="CS74" s="99">
        <f t="shared" si="172"/>
        <v>0</v>
      </c>
      <c r="CT74" s="100" t="b">
        <f t="shared" si="173"/>
        <v>0</v>
      </c>
      <c r="CU74" s="99">
        <f t="shared" si="174"/>
        <v>0</v>
      </c>
      <c r="CV74" s="100" t="b">
        <f t="shared" si="175"/>
        <v>0</v>
      </c>
      <c r="CW74" s="99">
        <f t="shared" si="176"/>
        <v>0</v>
      </c>
      <c r="CX74" s="100" t="b">
        <f t="shared" si="177"/>
        <v>0</v>
      </c>
      <c r="CY74" s="99">
        <f t="shared" si="178"/>
        <v>0</v>
      </c>
      <c r="CZ74" s="100" t="b">
        <f t="shared" si="179"/>
        <v>0</v>
      </c>
      <c r="DA74" s="99">
        <f t="shared" si="180"/>
        <v>0</v>
      </c>
      <c r="DB74" s="100" t="b">
        <f t="shared" si="181"/>
        <v>0</v>
      </c>
      <c r="DC74" s="258"/>
      <c r="DD74" s="99">
        <f t="shared" si="182"/>
        <v>0</v>
      </c>
      <c r="DE74" s="100" t="b">
        <f t="shared" si="183"/>
        <v>0</v>
      </c>
      <c r="DF74" s="99">
        <f t="shared" si="184"/>
        <v>0</v>
      </c>
      <c r="DG74" s="100" t="b">
        <f t="shared" si="185"/>
        <v>0</v>
      </c>
      <c r="DH74" s="99">
        <f t="shared" si="186"/>
        <v>0</v>
      </c>
      <c r="DI74" s="100" t="b">
        <f t="shared" si="187"/>
        <v>0</v>
      </c>
      <c r="DJ74" s="99">
        <f t="shared" si="186"/>
        <v>0</v>
      </c>
      <c r="DK74" s="100" t="b">
        <f t="shared" si="188"/>
        <v>0</v>
      </c>
      <c r="DL74" s="99">
        <f t="shared" si="189"/>
        <v>0</v>
      </c>
      <c r="DM74" s="100" t="b">
        <f t="shared" si="190"/>
        <v>0</v>
      </c>
      <c r="DN74" s="270"/>
      <c r="DO74" s="293">
        <f t="shared" si="191"/>
        <v>0</v>
      </c>
      <c r="DP74" s="100" t="b">
        <f t="shared" si="192"/>
        <v>0</v>
      </c>
      <c r="DQ74" s="99">
        <f t="shared" si="193"/>
        <v>0</v>
      </c>
      <c r="DR74" s="100" t="b">
        <f t="shared" si="194"/>
        <v>0</v>
      </c>
      <c r="DS74" s="99">
        <f t="shared" si="195"/>
        <v>0</v>
      </c>
      <c r="DT74" s="100" t="b">
        <f t="shared" si="196"/>
        <v>0</v>
      </c>
      <c r="DU74" s="99">
        <f t="shared" si="197"/>
        <v>0</v>
      </c>
      <c r="DV74" s="100" t="b">
        <f t="shared" si="198"/>
        <v>0</v>
      </c>
      <c r="DW74" s="99">
        <f t="shared" si="199"/>
        <v>0</v>
      </c>
      <c r="DX74" s="100" t="b">
        <f t="shared" si="200"/>
        <v>0</v>
      </c>
    </row>
    <row r="75" spans="1:128" ht="16.2" thickBot="1">
      <c r="A75" s="55"/>
      <c r="B75" s="104"/>
      <c r="C75" s="104"/>
      <c r="D75" s="104"/>
      <c r="E75" s="104"/>
      <c r="F75" s="104"/>
      <c r="G75" s="104"/>
      <c r="H75" s="104"/>
      <c r="I75" s="104"/>
      <c r="J75" s="104"/>
      <c r="K75" s="104"/>
      <c r="L75" s="104"/>
      <c r="M75" s="104"/>
      <c r="N75" s="104"/>
      <c r="O75" s="104"/>
      <c r="P75" s="105"/>
      <c r="Q75" s="105"/>
      <c r="R75" s="105"/>
      <c r="S75" s="105"/>
      <c r="T75" s="105"/>
      <c r="U75" s="105"/>
      <c r="V75" s="105"/>
      <c r="W75" s="105"/>
      <c r="X75" s="105"/>
      <c r="Y75" s="105"/>
      <c r="Z75" s="105"/>
      <c r="AA75" s="105"/>
      <c r="AB75" s="107"/>
      <c r="AC75" s="106"/>
      <c r="AD75" s="106"/>
      <c r="AE75" s="106"/>
      <c r="AF75" s="106"/>
      <c r="AG75" s="106"/>
      <c r="AH75" s="106"/>
      <c r="AI75" s="106"/>
      <c r="AJ75" s="106"/>
      <c r="AK75" s="106"/>
      <c r="AL75" s="106"/>
      <c r="AM75" s="106"/>
      <c r="AN75" s="106"/>
      <c r="AO75" s="106"/>
      <c r="AP75" s="106"/>
      <c r="AQ75" s="106"/>
      <c r="AR75" s="106"/>
      <c r="AS75" s="106"/>
      <c r="AT75" s="106"/>
      <c r="AU75" s="106"/>
      <c r="AV75" s="106"/>
      <c r="AW75" s="106"/>
      <c r="AX75" s="106"/>
      <c r="AY75" s="106"/>
      <c r="AZ75" s="247"/>
      <c r="BA75" s="247"/>
      <c r="BB75" s="247"/>
      <c r="BC75" s="247"/>
      <c r="BD75" s="247"/>
      <c r="BE75" s="247"/>
      <c r="BF75" s="247"/>
      <c r="BG75" s="247"/>
      <c r="BH75" s="247"/>
      <c r="BI75" s="247"/>
      <c r="BJ75" s="247"/>
      <c r="BK75" s="247"/>
      <c r="BL75" s="247"/>
      <c r="BM75" s="247"/>
      <c r="BN75" s="247"/>
      <c r="BO75" s="247"/>
      <c r="BP75" s="247"/>
      <c r="BQ75" s="247"/>
      <c r="BR75" s="247"/>
      <c r="BS75" s="247"/>
      <c r="BT75" s="247"/>
      <c r="BU75" s="247"/>
      <c r="BV75" s="247"/>
      <c r="BW75" s="247"/>
      <c r="BX75" s="247"/>
      <c r="BY75" s="247"/>
      <c r="BZ75" s="247"/>
      <c r="CA75" s="247"/>
      <c r="CB75" s="247"/>
      <c r="CC75" s="247"/>
      <c r="CD75" s="247"/>
      <c r="CE75" s="247"/>
      <c r="CF75" s="247"/>
      <c r="CG75" s="247"/>
      <c r="CH75" s="247"/>
      <c r="CI75" s="247"/>
      <c r="CJ75" s="247"/>
      <c r="CK75" s="247"/>
      <c r="CL75" s="247"/>
      <c r="CM75" s="247"/>
      <c r="CN75" s="247"/>
      <c r="CO75" s="247"/>
      <c r="CP75" s="247"/>
      <c r="CQ75" s="247"/>
      <c r="CR75" s="247"/>
      <c r="CS75" s="247"/>
      <c r="CT75" s="247"/>
      <c r="CU75" s="247"/>
      <c r="CV75" s="247"/>
      <c r="CW75" s="247"/>
      <c r="CX75" s="247"/>
      <c r="CY75" s="247"/>
      <c r="CZ75" s="247"/>
      <c r="DA75" s="247"/>
      <c r="DB75" s="247"/>
      <c r="DC75" s="269"/>
      <c r="DD75" s="247"/>
      <c r="DE75" s="247"/>
      <c r="DF75" s="247"/>
      <c r="DG75" s="247"/>
      <c r="DH75" s="247"/>
      <c r="DI75" s="247"/>
      <c r="DJ75" s="247"/>
      <c r="DK75" s="247"/>
      <c r="DL75" s="247"/>
      <c r="DM75" s="247"/>
      <c r="DO75" s="247"/>
      <c r="DP75" s="247"/>
      <c r="DQ75" s="247"/>
      <c r="DR75" s="247"/>
      <c r="DS75" s="247"/>
      <c r="DT75" s="247"/>
      <c r="DU75" s="247"/>
      <c r="DV75" s="247"/>
      <c r="DW75" s="247"/>
      <c r="DX75" s="247"/>
    </row>
    <row r="76" spans="1:128" s="70" customFormat="1" ht="19.5" customHeight="1">
      <c r="A76" s="26"/>
      <c r="B76" s="34">
        <f>'1. Plano anual atividades'!C78</f>
        <v>0</v>
      </c>
      <c r="C76" s="34">
        <f>COUNTA(C45:C74)</f>
        <v>0</v>
      </c>
      <c r="D76" s="34">
        <f t="shared" ref="D76:K76" si="245">COUNTIF(D45:D74, "■")</f>
        <v>0</v>
      </c>
      <c r="E76" s="108">
        <f t="shared" si="245"/>
        <v>0</v>
      </c>
      <c r="F76" s="108">
        <f t="shared" si="245"/>
        <v>0</v>
      </c>
      <c r="G76" s="108">
        <f t="shared" si="245"/>
        <v>0</v>
      </c>
      <c r="H76" s="108">
        <f t="shared" si="245"/>
        <v>0</v>
      </c>
      <c r="I76" s="108">
        <f t="shared" si="245"/>
        <v>0</v>
      </c>
      <c r="J76" s="108">
        <f t="shared" si="245"/>
        <v>0</v>
      </c>
      <c r="K76" s="108">
        <f t="shared" si="245"/>
        <v>0</v>
      </c>
      <c r="L76" s="108">
        <f t="shared" ref="L76:N76" si="246">COUNTIF(L45:L74, "■")</f>
        <v>0</v>
      </c>
      <c r="M76" s="108">
        <f t="shared" si="246"/>
        <v>0</v>
      </c>
      <c r="N76" s="108">
        <f t="shared" si="246"/>
        <v>0</v>
      </c>
      <c r="O76" s="34">
        <f t="shared" ref="O76:AA76" si="247">SUM(O45:O74)</f>
        <v>0</v>
      </c>
      <c r="P76" s="34">
        <f t="shared" ref="P76:Q76" si="248">SUM(P45:P74)</f>
        <v>0</v>
      </c>
      <c r="Q76" s="34">
        <f t="shared" si="248"/>
        <v>0</v>
      </c>
      <c r="R76" s="34">
        <f t="shared" si="247"/>
        <v>0</v>
      </c>
      <c r="S76" s="34">
        <f t="shared" si="247"/>
        <v>0</v>
      </c>
      <c r="T76" s="34">
        <f t="shared" si="247"/>
        <v>0</v>
      </c>
      <c r="U76" s="34">
        <f t="shared" ref="U76" si="249">SUM(U45:U74)</f>
        <v>0</v>
      </c>
      <c r="V76" s="34">
        <f t="shared" si="247"/>
        <v>0</v>
      </c>
      <c r="W76" s="34">
        <f t="shared" si="247"/>
        <v>0</v>
      </c>
      <c r="X76" s="34">
        <f t="shared" ref="X76:Y76" si="250">SUM(X45:X74)</f>
        <v>0</v>
      </c>
      <c r="Y76" s="34">
        <f t="shared" si="250"/>
        <v>0</v>
      </c>
      <c r="Z76" s="34">
        <f t="shared" si="247"/>
        <v>0</v>
      </c>
      <c r="AA76" s="34">
        <f t="shared" si="247"/>
        <v>0</v>
      </c>
      <c r="AB76" s="34">
        <f t="shared" ref="AB76:AK76" si="251">COUNTIF(AB45:AB74, "■")</f>
        <v>0</v>
      </c>
      <c r="AC76" s="34">
        <f t="shared" si="251"/>
        <v>0</v>
      </c>
      <c r="AD76" s="34">
        <f t="shared" si="251"/>
        <v>0</v>
      </c>
      <c r="AE76" s="34">
        <f t="shared" si="251"/>
        <v>0</v>
      </c>
      <c r="AF76" s="34">
        <f t="shared" si="251"/>
        <v>0</v>
      </c>
      <c r="AG76" s="34">
        <f t="shared" si="251"/>
        <v>0</v>
      </c>
      <c r="AH76" s="34">
        <f t="shared" si="251"/>
        <v>0</v>
      </c>
      <c r="AI76" s="34">
        <f t="shared" si="251"/>
        <v>0</v>
      </c>
      <c r="AJ76" s="34">
        <f t="shared" si="251"/>
        <v>0</v>
      </c>
      <c r="AK76" s="34">
        <f t="shared" si="251"/>
        <v>0</v>
      </c>
      <c r="AL76" s="34">
        <f t="shared" ref="AL76" si="252">COUNTIF(AL45:AL74, "■")</f>
        <v>0</v>
      </c>
      <c r="AM76" s="34">
        <f t="shared" ref="AM76:AV76" si="253">SUM(AM45:AM74)</f>
        <v>0</v>
      </c>
      <c r="AN76" s="34">
        <f t="shared" si="253"/>
        <v>0</v>
      </c>
      <c r="AO76" s="34">
        <f t="shared" si="253"/>
        <v>0</v>
      </c>
      <c r="AP76" s="34">
        <f t="shared" si="253"/>
        <v>0</v>
      </c>
      <c r="AQ76" s="34">
        <f t="shared" si="253"/>
        <v>0</v>
      </c>
      <c r="AR76" s="34">
        <f t="shared" si="253"/>
        <v>0</v>
      </c>
      <c r="AS76" s="34">
        <f t="shared" si="253"/>
        <v>0</v>
      </c>
      <c r="AT76" s="34">
        <f t="shared" si="253"/>
        <v>0</v>
      </c>
      <c r="AU76" s="34">
        <f t="shared" si="253"/>
        <v>0</v>
      </c>
      <c r="AV76" s="34">
        <f t="shared" si="253"/>
        <v>0</v>
      </c>
      <c r="AW76" s="34"/>
      <c r="AX76" s="34"/>
      <c r="AY76" s="34"/>
      <c r="AZ76" s="34"/>
      <c r="BA76" s="109"/>
      <c r="BB76" s="34"/>
      <c r="BC76" s="34"/>
      <c r="BD76" s="34">
        <f>SUM(BD45:BD74)</f>
        <v>0</v>
      </c>
      <c r="BE76" s="34"/>
      <c r="BF76" s="34">
        <f>SUM(BF45:BF74)</f>
        <v>0</v>
      </c>
      <c r="BG76" s="34"/>
      <c r="BH76" s="34">
        <f>SUM(BH45:BH74)</f>
        <v>0</v>
      </c>
      <c r="BI76" s="34"/>
      <c r="BJ76" s="34">
        <f>SUM(BJ45:BJ74)</f>
        <v>0</v>
      </c>
      <c r="BK76" s="34"/>
      <c r="BL76" s="34">
        <f>SUM(BL45:BL74)</f>
        <v>0</v>
      </c>
      <c r="BM76" s="34"/>
      <c r="BN76" s="34">
        <f>SUM(BN45:BN74)</f>
        <v>0</v>
      </c>
      <c r="BO76" s="34"/>
      <c r="BP76" s="34">
        <f>SUM(BP45:BP74)</f>
        <v>0</v>
      </c>
      <c r="BQ76" s="34"/>
      <c r="BR76" s="34">
        <f>SUM(BR45:BR74)</f>
        <v>0</v>
      </c>
      <c r="BS76" s="34"/>
      <c r="BT76" s="34">
        <f>SUM(BT45:BT74)</f>
        <v>0</v>
      </c>
      <c r="BU76" s="34"/>
      <c r="BV76" s="34">
        <f>SUM(BV45:BV74)</f>
        <v>0</v>
      </c>
      <c r="BW76" s="34"/>
      <c r="BX76" s="34">
        <f>SUM(BX45:BX74)</f>
        <v>0</v>
      </c>
      <c r="BY76" s="34"/>
      <c r="BZ76" s="34">
        <f>SUM(BZ45:BZ74)</f>
        <v>0</v>
      </c>
      <c r="CA76" s="34"/>
      <c r="CB76" s="34">
        <f>SUM(CB45:CB74)</f>
        <v>0</v>
      </c>
      <c r="CC76" s="34"/>
      <c r="CD76" s="34">
        <f>SUM(CD45:CD74)</f>
        <v>0</v>
      </c>
      <c r="CE76" s="34"/>
      <c r="CF76" s="34">
        <f>SUM(CF45:CF74)</f>
        <v>0</v>
      </c>
      <c r="CG76" s="34"/>
      <c r="CH76" s="34">
        <f>SUM(CH45:CH74)</f>
        <v>0</v>
      </c>
      <c r="CI76" s="34"/>
      <c r="CJ76" s="34">
        <f>SUM(CJ45:CJ74)</f>
        <v>0</v>
      </c>
      <c r="CK76" s="34"/>
      <c r="CL76" s="34">
        <f>SUM(CL45:CL74)</f>
        <v>0</v>
      </c>
      <c r="CM76" s="34"/>
      <c r="CN76" s="34">
        <f>SUM(CN45:CN74)</f>
        <v>0</v>
      </c>
      <c r="CO76" s="34"/>
      <c r="CP76" s="34">
        <f>SUM(CP45:CP74)</f>
        <v>0</v>
      </c>
      <c r="CQ76" s="34"/>
      <c r="CR76" s="34">
        <f>SUM(CR45:CR74)</f>
        <v>0</v>
      </c>
      <c r="CS76" s="34"/>
      <c r="CT76" s="34">
        <f>SUM(CT45:CT74)</f>
        <v>0</v>
      </c>
      <c r="CU76" s="34"/>
      <c r="CV76" s="34">
        <f>SUM(CV45:CV74)</f>
        <v>0</v>
      </c>
      <c r="CW76" s="34"/>
      <c r="CX76" s="34">
        <f>SUM(CX45:CX74)</f>
        <v>0</v>
      </c>
      <c r="CY76" s="34"/>
      <c r="CZ76" s="34">
        <f>SUM(CZ45:CZ74)</f>
        <v>0</v>
      </c>
      <c r="DA76" s="34"/>
      <c r="DB76" s="34">
        <f>SUM(DB45:DB74)</f>
        <v>0</v>
      </c>
      <c r="DC76" s="259"/>
      <c r="DD76" s="34"/>
      <c r="DE76" s="34">
        <f>SUM(DE45:DE74)</f>
        <v>0</v>
      </c>
      <c r="DF76" s="34"/>
      <c r="DG76" s="34">
        <f>SUM(DG45:DG74)</f>
        <v>0</v>
      </c>
      <c r="DH76" s="34"/>
      <c r="DI76" s="34">
        <f>SUM(DI45:DI74)</f>
        <v>0</v>
      </c>
      <c r="DJ76" s="34"/>
      <c r="DK76" s="34">
        <f>SUM(DK45:DK74)</f>
        <v>0</v>
      </c>
      <c r="DL76" s="34"/>
      <c r="DM76" s="34">
        <f>SUM(DM45:DM74)</f>
        <v>0</v>
      </c>
      <c r="DO76" s="34"/>
      <c r="DP76" s="34">
        <f>SUM(DP45:DP74)</f>
        <v>0</v>
      </c>
      <c r="DQ76" s="34"/>
      <c r="DR76" s="34">
        <f>SUM(DR45:DR74)</f>
        <v>0</v>
      </c>
      <c r="DS76" s="34"/>
      <c r="DT76" s="34">
        <f>SUM(DT45:DT74)</f>
        <v>0</v>
      </c>
      <c r="DU76" s="34"/>
      <c r="DV76" s="34">
        <f>SUM(DV45:DV74)</f>
        <v>0</v>
      </c>
      <c r="DW76" s="34"/>
      <c r="DX76" s="34">
        <f>SUM(DX45:DX74)</f>
        <v>0</v>
      </c>
    </row>
    <row r="77" spans="1:128" ht="19.5" customHeight="1">
      <c r="A77" s="55"/>
      <c r="B77" s="26"/>
      <c r="C77" s="34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6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7"/>
      <c r="BB77" s="55"/>
      <c r="BC77" s="55"/>
      <c r="BD77" s="55"/>
      <c r="BE77" s="55"/>
      <c r="BF77" s="55"/>
      <c r="BG77" s="55"/>
      <c r="BH77" s="55"/>
      <c r="BI77" s="55"/>
      <c r="BJ77" s="55"/>
      <c r="BK77" s="55"/>
      <c r="BL77" s="55"/>
      <c r="BM77" s="55"/>
      <c r="BN77" s="55"/>
      <c r="BO77" s="55"/>
      <c r="BP77" s="55"/>
      <c r="BQ77" s="55"/>
      <c r="BR77" s="55"/>
      <c r="BS77" s="55"/>
      <c r="BT77" s="55"/>
      <c r="BU77" s="55"/>
      <c r="BV77" s="55"/>
      <c r="BW77" s="55"/>
      <c r="BX77" s="55"/>
      <c r="BY77" s="55"/>
      <c r="BZ77" s="55"/>
      <c r="CA77" s="55"/>
      <c r="CB77" s="55"/>
      <c r="CC77" s="55"/>
      <c r="CD77" s="55"/>
      <c r="CE77" s="55"/>
      <c r="CF77" s="55"/>
      <c r="CG77" s="55"/>
      <c r="CH77" s="55"/>
      <c r="CI77" s="55"/>
      <c r="CJ77" s="55"/>
      <c r="CK77" s="55"/>
      <c r="CL77" s="55"/>
      <c r="CM77" s="55"/>
      <c r="CN77" s="55"/>
      <c r="CO77" s="55"/>
      <c r="CP77" s="55"/>
      <c r="CQ77" s="55"/>
      <c r="CR77" s="55"/>
      <c r="CS77" s="55"/>
      <c r="CT77" s="55"/>
      <c r="CU77" s="55"/>
      <c r="CV77" s="55"/>
      <c r="CW77" s="55"/>
      <c r="CX77" s="55"/>
      <c r="CY77" s="55"/>
      <c r="CZ77" s="55"/>
      <c r="DA77" s="55"/>
      <c r="DB77" s="55"/>
      <c r="DC77" s="255"/>
      <c r="DD77" s="55"/>
      <c r="DE77" s="55"/>
      <c r="DF77" s="55"/>
      <c r="DG77" s="55"/>
      <c r="DH77" s="55"/>
      <c r="DI77" s="55"/>
      <c r="DJ77" s="55"/>
      <c r="DK77" s="55"/>
      <c r="DL77" s="55"/>
      <c r="DM77" s="55"/>
      <c r="DO77" s="55"/>
      <c r="DP77" s="55"/>
      <c r="DQ77" s="55"/>
      <c r="DR77" s="55"/>
      <c r="DS77" s="55"/>
      <c r="DT77" s="55"/>
      <c r="DU77" s="55"/>
      <c r="DV77" s="55"/>
      <c r="DW77" s="55"/>
      <c r="DX77" s="55"/>
    </row>
    <row r="78" spans="1:128" ht="19.5" customHeight="1">
      <c r="A78" s="55"/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  <c r="AA78" s="55"/>
      <c r="AB78" s="56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  <c r="AP78" s="55"/>
      <c r="AQ78" s="55"/>
      <c r="AR78" s="55"/>
      <c r="AS78" s="55"/>
      <c r="AT78" s="55"/>
      <c r="AU78" s="55"/>
      <c r="AV78" s="55"/>
      <c r="AW78" s="55"/>
      <c r="AX78" s="55"/>
      <c r="AY78" s="55"/>
      <c r="AZ78" s="55"/>
      <c r="BA78" s="57"/>
      <c r="BB78" s="55"/>
      <c r="BC78" s="55"/>
      <c r="BD78" s="55"/>
      <c r="BE78" s="55"/>
      <c r="BF78" s="55"/>
      <c r="BG78" s="55"/>
      <c r="BH78" s="55"/>
      <c r="BI78" s="55"/>
      <c r="BJ78" s="55"/>
      <c r="BK78" s="55"/>
      <c r="BL78" s="55"/>
      <c r="BM78" s="55"/>
      <c r="BN78" s="55"/>
      <c r="BO78" s="55"/>
      <c r="BP78" s="55"/>
      <c r="BQ78" s="55"/>
      <c r="BR78" s="55"/>
      <c r="BS78" s="55"/>
      <c r="BT78" s="55"/>
      <c r="BU78" s="55"/>
      <c r="BV78" s="55"/>
      <c r="BW78" s="55"/>
      <c r="BX78" s="55"/>
      <c r="BY78" s="55"/>
      <c r="BZ78" s="55"/>
      <c r="CA78" s="55"/>
      <c r="CB78" s="55"/>
      <c r="CC78" s="55"/>
      <c r="CD78" s="55"/>
      <c r="CE78" s="55"/>
      <c r="CF78" s="55"/>
      <c r="CG78" s="55"/>
      <c r="CH78" s="55"/>
      <c r="CI78" s="55"/>
      <c r="CJ78" s="55"/>
      <c r="CK78" s="55"/>
      <c r="CL78" s="55"/>
      <c r="CM78" s="55"/>
      <c r="CN78" s="55"/>
      <c r="CO78" s="55"/>
      <c r="CP78" s="55"/>
      <c r="CQ78" s="55"/>
      <c r="CR78" s="55"/>
      <c r="CS78" s="55"/>
      <c r="CT78" s="55"/>
      <c r="CU78" s="55"/>
      <c r="CV78" s="55"/>
      <c r="CW78" s="55"/>
      <c r="CX78" s="55"/>
      <c r="CY78" s="55"/>
      <c r="CZ78" s="55"/>
      <c r="DA78" s="55"/>
      <c r="DB78" s="55"/>
      <c r="DC78" s="255"/>
      <c r="DD78" s="55"/>
      <c r="DE78" s="55"/>
      <c r="DF78" s="55"/>
      <c r="DG78" s="55"/>
      <c r="DH78" s="55"/>
      <c r="DI78" s="55"/>
      <c r="DJ78" s="55"/>
      <c r="DK78" s="55"/>
      <c r="DL78" s="55"/>
      <c r="DM78" s="55"/>
      <c r="DO78" s="55"/>
      <c r="DP78" s="55"/>
      <c r="DQ78" s="55"/>
      <c r="DR78" s="55"/>
      <c r="DS78" s="55"/>
      <c r="DT78" s="55"/>
      <c r="DU78" s="55"/>
      <c r="DV78" s="55"/>
      <c r="DW78" s="55"/>
      <c r="DX78" s="55"/>
    </row>
    <row r="79" spans="1:128" ht="19.5" customHeight="1">
      <c r="A79" s="55"/>
      <c r="B79" s="413" t="s">
        <v>136</v>
      </c>
      <c r="C79" s="414"/>
      <c r="D79" s="415"/>
      <c r="E79" s="415"/>
      <c r="F79" s="415"/>
      <c r="G79" s="415"/>
      <c r="H79" s="415"/>
      <c r="I79" s="415"/>
      <c r="J79" s="415"/>
      <c r="K79" s="415"/>
      <c r="L79" s="415"/>
      <c r="M79" s="415"/>
      <c r="N79" s="415"/>
      <c r="O79" s="415"/>
      <c r="P79" s="415"/>
      <c r="Q79" s="415"/>
      <c r="R79" s="415"/>
      <c r="S79" s="415"/>
      <c r="T79" s="415"/>
      <c r="U79" s="415"/>
      <c r="V79" s="415"/>
      <c r="W79" s="415"/>
      <c r="X79" s="415"/>
      <c r="Y79" s="415"/>
      <c r="Z79" s="415"/>
      <c r="AA79" s="415"/>
      <c r="AB79" s="415"/>
      <c r="AC79" s="415"/>
      <c r="AD79" s="415"/>
      <c r="AE79" s="415"/>
      <c r="AF79" s="415"/>
      <c r="AG79" s="415"/>
      <c r="AH79" s="415"/>
      <c r="AI79" s="415"/>
      <c r="AJ79" s="415"/>
      <c r="AK79" s="415"/>
      <c r="AL79" s="415"/>
      <c r="AM79" s="415"/>
      <c r="AN79" s="415"/>
      <c r="AO79" s="415"/>
      <c r="AP79" s="415"/>
      <c r="AQ79" s="415"/>
      <c r="AR79" s="415"/>
      <c r="AS79" s="415"/>
      <c r="AT79" s="415"/>
      <c r="AU79" s="415"/>
      <c r="AV79" s="415"/>
      <c r="AW79" s="415"/>
      <c r="AX79" s="415"/>
      <c r="AY79" s="415"/>
      <c r="AZ79" s="415"/>
      <c r="BA79" s="415"/>
      <c r="BB79" s="110"/>
      <c r="BC79" s="110"/>
      <c r="BD79" s="110"/>
      <c r="BE79" s="110"/>
      <c r="BF79" s="110"/>
      <c r="BG79" s="110"/>
      <c r="BH79" s="110"/>
      <c r="BI79" s="110"/>
      <c r="BJ79" s="110"/>
      <c r="BK79" s="110"/>
      <c r="BL79" s="110"/>
      <c r="BM79" s="110"/>
      <c r="BN79" s="110"/>
      <c r="BO79" s="110"/>
      <c r="BP79" s="110"/>
      <c r="BQ79" s="110"/>
      <c r="BR79" s="110"/>
      <c r="BS79" s="110"/>
      <c r="BT79" s="110"/>
      <c r="BU79" s="110"/>
      <c r="BV79" s="110"/>
      <c r="BW79" s="110"/>
      <c r="BX79" s="110"/>
      <c r="BY79" s="110"/>
      <c r="BZ79" s="110"/>
      <c r="CA79" s="110"/>
      <c r="CB79" s="110"/>
      <c r="CC79" s="110"/>
      <c r="CD79" s="110"/>
      <c r="CE79" s="110"/>
      <c r="CF79" s="110"/>
      <c r="CG79" s="110"/>
      <c r="CH79" s="110"/>
      <c r="CI79" s="110"/>
      <c r="CJ79" s="110"/>
      <c r="CK79" s="110"/>
      <c r="CL79" s="110"/>
      <c r="CM79" s="110"/>
      <c r="CN79" s="110"/>
      <c r="CO79" s="110"/>
      <c r="CP79" s="110"/>
      <c r="CQ79" s="110"/>
      <c r="CR79" s="110"/>
      <c r="CS79" s="110"/>
      <c r="CT79" s="110"/>
      <c r="CU79" s="110"/>
      <c r="CV79" s="110"/>
      <c r="CW79" s="110"/>
      <c r="CX79" s="110"/>
      <c r="CY79" s="110"/>
      <c r="CZ79" s="110"/>
      <c r="DA79" s="110"/>
      <c r="DB79" s="110"/>
      <c r="DC79" s="252"/>
      <c r="DD79" s="110"/>
      <c r="DE79" s="110"/>
      <c r="DF79" s="110"/>
      <c r="DG79" s="110"/>
      <c r="DH79" s="110"/>
      <c r="DI79" s="110"/>
      <c r="DJ79" s="110"/>
      <c r="DK79" s="110"/>
      <c r="DL79" s="110"/>
      <c r="DM79" s="110"/>
      <c r="DO79" s="110"/>
      <c r="DP79" s="110"/>
      <c r="DQ79" s="110"/>
      <c r="DR79" s="110"/>
      <c r="DS79" s="110"/>
      <c r="DT79" s="110"/>
      <c r="DU79" s="110"/>
      <c r="DV79" s="110"/>
      <c r="DW79" s="110"/>
      <c r="DX79" s="110"/>
    </row>
    <row r="80" spans="1:128" ht="27" customHeight="1">
      <c r="A80" s="65"/>
      <c r="B80" s="19"/>
      <c r="C80" s="19"/>
      <c r="D80" s="19"/>
      <c r="E80" s="406" t="s">
        <v>18</v>
      </c>
      <c r="F80" s="406"/>
      <c r="G80" s="406"/>
      <c r="H80" s="406"/>
      <c r="I80" s="406"/>
      <c r="J80" s="406"/>
      <c r="K80" s="406"/>
      <c r="L80" s="239"/>
      <c r="M80" s="239"/>
      <c r="N80" s="239"/>
      <c r="O80" s="408" t="s">
        <v>145</v>
      </c>
      <c r="P80" s="408"/>
      <c r="Q80" s="233" t="s">
        <v>153</v>
      </c>
      <c r="R80" s="405" t="s">
        <v>21</v>
      </c>
      <c r="S80" s="405"/>
      <c r="T80" s="232" t="s">
        <v>148</v>
      </c>
      <c r="U80" s="232" t="s">
        <v>148</v>
      </c>
      <c r="V80" s="405" t="s">
        <v>22</v>
      </c>
      <c r="W80" s="405"/>
      <c r="X80" s="232" t="s">
        <v>148</v>
      </c>
      <c r="Y80" s="232" t="s">
        <v>148</v>
      </c>
      <c r="Z80" s="19"/>
      <c r="AA80" s="19"/>
      <c r="AB80" s="111"/>
      <c r="AC80" s="393" t="s">
        <v>58</v>
      </c>
      <c r="AD80" s="393"/>
      <c r="AE80" s="393"/>
      <c r="AF80" s="393" t="s">
        <v>59</v>
      </c>
      <c r="AG80" s="393"/>
      <c r="AH80" s="393"/>
      <c r="AI80" s="393"/>
      <c r="AJ80" s="393"/>
      <c r="AK80" s="393"/>
      <c r="AL80" s="66"/>
      <c r="AM80" s="393" t="s">
        <v>53</v>
      </c>
      <c r="AN80" s="393"/>
      <c r="AO80" s="393"/>
      <c r="AP80" s="393"/>
      <c r="AQ80" s="393"/>
      <c r="AR80" s="393" t="s">
        <v>57</v>
      </c>
      <c r="AS80" s="393"/>
      <c r="AT80" s="393"/>
      <c r="AU80" s="393"/>
      <c r="AV80" s="393"/>
      <c r="AW80" s="393" t="s">
        <v>60</v>
      </c>
      <c r="AX80" s="393"/>
      <c r="AY80" s="394" t="s">
        <v>63</v>
      </c>
      <c r="AZ80" s="395" t="s">
        <v>161</v>
      </c>
      <c r="BA80" s="395" t="s">
        <v>166</v>
      </c>
      <c r="BB80" s="395" t="s">
        <v>163</v>
      </c>
      <c r="BC80" s="241"/>
      <c r="BD80" s="241"/>
      <c r="BE80" s="393"/>
      <c r="BF80" s="393"/>
      <c r="BG80" s="393"/>
      <c r="BH80" s="393"/>
      <c r="BI80" s="393"/>
      <c r="BJ80" s="393"/>
      <c r="BK80" s="393"/>
      <c r="BL80" s="393"/>
      <c r="BM80" s="393"/>
      <c r="BN80" s="393"/>
      <c r="BO80" s="393"/>
      <c r="BP80" s="393"/>
      <c r="BQ80" s="393"/>
      <c r="BR80" s="393"/>
      <c r="BS80" s="393"/>
      <c r="BT80" s="393"/>
      <c r="BU80" s="393"/>
      <c r="BV80" s="393"/>
      <c r="BW80" s="393"/>
      <c r="BX80" s="393"/>
      <c r="BY80" s="393"/>
      <c r="BZ80" s="393"/>
      <c r="CA80" s="393"/>
      <c r="CB80" s="393"/>
      <c r="CC80" s="393"/>
      <c r="CD80" s="393"/>
      <c r="CE80" s="393"/>
      <c r="CF80" s="393"/>
      <c r="CG80" s="393"/>
      <c r="CH80" s="393"/>
      <c r="CI80" s="393"/>
      <c r="CJ80" s="393"/>
      <c r="CK80" s="393"/>
      <c r="CL80" s="393"/>
      <c r="CM80" s="393"/>
      <c r="CN80" s="393"/>
      <c r="CO80" s="393"/>
      <c r="CP80" s="393"/>
      <c r="CQ80" s="393"/>
      <c r="CR80" s="393"/>
      <c r="CS80" s="393"/>
      <c r="CT80" s="393"/>
      <c r="CU80" s="393"/>
      <c r="CV80" s="393"/>
      <c r="CW80" s="393"/>
      <c r="CX80" s="393"/>
      <c r="CY80" s="393"/>
      <c r="CZ80" s="393"/>
      <c r="DA80" s="66"/>
      <c r="DB80" s="66"/>
      <c r="DC80" s="253"/>
      <c r="DD80" s="66"/>
      <c r="DE80" s="66"/>
      <c r="DF80" s="66"/>
      <c r="DG80" s="66"/>
      <c r="DH80" s="66"/>
      <c r="DI80" s="66"/>
      <c r="DJ80" s="66"/>
      <c r="DK80" s="66"/>
      <c r="DL80" s="66"/>
      <c r="DM80" s="66"/>
      <c r="DW80" s="66"/>
      <c r="DX80" s="66"/>
    </row>
    <row r="81" spans="1:128" ht="26.25" customHeight="1">
      <c r="A81" s="65"/>
      <c r="B81" s="35" t="s">
        <v>137</v>
      </c>
      <c r="C81" s="36" t="s">
        <v>140</v>
      </c>
      <c r="D81" s="35" t="s">
        <v>2</v>
      </c>
      <c r="E81" s="240">
        <v>1</v>
      </c>
      <c r="F81" s="179">
        <v>2</v>
      </c>
      <c r="G81" s="179">
        <v>3</v>
      </c>
      <c r="H81" s="179">
        <v>4</v>
      </c>
      <c r="I81" s="179">
        <v>5</v>
      </c>
      <c r="J81" s="179">
        <v>6</v>
      </c>
      <c r="K81" s="179">
        <v>7</v>
      </c>
      <c r="L81" s="179">
        <v>8</v>
      </c>
      <c r="M81" s="179">
        <v>9</v>
      </c>
      <c r="N81" s="179">
        <v>10</v>
      </c>
      <c r="O81" s="114" t="s">
        <v>146</v>
      </c>
      <c r="P81" s="114" t="s">
        <v>147</v>
      </c>
      <c r="Q81" s="114" t="s">
        <v>152</v>
      </c>
      <c r="R81" s="114" t="s">
        <v>25</v>
      </c>
      <c r="S81" s="114" t="s">
        <v>151</v>
      </c>
      <c r="T81" s="114" t="s">
        <v>25</v>
      </c>
      <c r="U81" s="114" t="s">
        <v>151</v>
      </c>
      <c r="V81" s="114" t="s">
        <v>25</v>
      </c>
      <c r="W81" s="114" t="s">
        <v>26</v>
      </c>
      <c r="X81" s="114" t="s">
        <v>25</v>
      </c>
      <c r="Y81" s="114" t="s">
        <v>26</v>
      </c>
      <c r="Z81" s="114" t="s">
        <v>23</v>
      </c>
      <c r="AA81" s="114" t="s">
        <v>24</v>
      </c>
      <c r="AB81" s="112" t="s">
        <v>3</v>
      </c>
      <c r="AC81" s="113" t="s">
        <v>42</v>
      </c>
      <c r="AD81" s="113" t="s">
        <v>55</v>
      </c>
      <c r="AE81" s="113" t="s">
        <v>56</v>
      </c>
      <c r="AF81" s="113" t="s">
        <v>42</v>
      </c>
      <c r="AG81" s="113" t="s">
        <v>43</v>
      </c>
      <c r="AH81" s="113" t="s">
        <v>44</v>
      </c>
      <c r="AI81" s="113" t="s">
        <v>45</v>
      </c>
      <c r="AJ81" s="113" t="s">
        <v>46</v>
      </c>
      <c r="AK81" s="113" t="s">
        <v>47</v>
      </c>
      <c r="AL81" s="113" t="s">
        <v>41</v>
      </c>
      <c r="AM81" s="113" t="s">
        <v>48</v>
      </c>
      <c r="AN81" s="113" t="s">
        <v>49</v>
      </c>
      <c r="AO81" s="113" t="s">
        <v>50</v>
      </c>
      <c r="AP81" s="113" t="s">
        <v>51</v>
      </c>
      <c r="AQ81" s="113" t="s">
        <v>52</v>
      </c>
      <c r="AR81" s="113" t="s">
        <v>48</v>
      </c>
      <c r="AS81" s="113" t="s">
        <v>49</v>
      </c>
      <c r="AT81" s="113" t="s">
        <v>50</v>
      </c>
      <c r="AU81" s="113" t="s">
        <v>51</v>
      </c>
      <c r="AV81" s="113" t="s">
        <v>52</v>
      </c>
      <c r="AW81" s="113" t="s">
        <v>61</v>
      </c>
      <c r="AX81" s="113" t="s">
        <v>62</v>
      </c>
      <c r="AY81" s="394"/>
      <c r="AZ81" s="396"/>
      <c r="BA81" s="396"/>
      <c r="BB81" s="396"/>
      <c r="BC81" s="278" t="s">
        <v>66</v>
      </c>
      <c r="BD81" s="279" t="s">
        <v>64</v>
      </c>
      <c r="BE81" s="278" t="s">
        <v>116</v>
      </c>
      <c r="BF81" s="279" t="s">
        <v>64</v>
      </c>
      <c r="BG81" s="278" t="s">
        <v>120</v>
      </c>
      <c r="BH81" s="279" t="s">
        <v>64</v>
      </c>
      <c r="BI81" s="278" t="s">
        <v>67</v>
      </c>
      <c r="BJ81" s="279" t="s">
        <v>64</v>
      </c>
      <c r="BK81" s="278" t="s">
        <v>68</v>
      </c>
      <c r="BL81" s="279" t="s">
        <v>64</v>
      </c>
      <c r="BM81" s="280" t="s">
        <v>61</v>
      </c>
      <c r="BN81" s="279" t="s">
        <v>64</v>
      </c>
      <c r="BO81" s="278" t="s">
        <v>121</v>
      </c>
      <c r="BP81" s="279" t="s">
        <v>64</v>
      </c>
      <c r="BQ81" s="278" t="s">
        <v>122</v>
      </c>
      <c r="BR81" s="279" t="s">
        <v>64</v>
      </c>
      <c r="BS81" s="278" t="s">
        <v>123</v>
      </c>
      <c r="BT81" s="279" t="s">
        <v>64</v>
      </c>
      <c r="BU81" s="278" t="s">
        <v>125</v>
      </c>
      <c r="BV81" s="279" t="s">
        <v>64</v>
      </c>
      <c r="BW81" s="280" t="s">
        <v>126</v>
      </c>
      <c r="BX81" s="279" t="s">
        <v>64</v>
      </c>
      <c r="BY81" s="278" t="s">
        <v>168</v>
      </c>
      <c r="BZ81" s="279" t="s">
        <v>64</v>
      </c>
      <c r="CA81" s="278" t="s">
        <v>155</v>
      </c>
      <c r="CB81" s="279" t="s">
        <v>64</v>
      </c>
      <c r="CC81" s="278" t="s">
        <v>42</v>
      </c>
      <c r="CD81" s="279" t="s">
        <v>64</v>
      </c>
      <c r="CE81" s="278" t="s">
        <v>56</v>
      </c>
      <c r="CF81" s="279" t="s">
        <v>64</v>
      </c>
      <c r="CG81" s="278" t="s">
        <v>127</v>
      </c>
      <c r="CH81" s="279" t="s">
        <v>64</v>
      </c>
      <c r="CI81" s="278" t="s">
        <v>69</v>
      </c>
      <c r="CJ81" s="279" t="s">
        <v>64</v>
      </c>
      <c r="CK81" s="278" t="s">
        <v>128</v>
      </c>
      <c r="CL81" s="279" t="s">
        <v>64</v>
      </c>
      <c r="CM81" s="280" t="s">
        <v>169</v>
      </c>
      <c r="CN81" s="279" t="s">
        <v>64</v>
      </c>
      <c r="CO81" s="243" t="s">
        <v>179</v>
      </c>
      <c r="CP81" s="279" t="s">
        <v>64</v>
      </c>
      <c r="CQ81" s="278" t="s">
        <v>131</v>
      </c>
      <c r="CR81" s="279" t="s">
        <v>64</v>
      </c>
      <c r="CS81" s="278" t="s">
        <v>132</v>
      </c>
      <c r="CT81" s="279" t="s">
        <v>64</v>
      </c>
      <c r="CU81" s="278" t="s">
        <v>158</v>
      </c>
      <c r="CV81" s="279" t="s">
        <v>64</v>
      </c>
      <c r="CW81" s="278" t="s">
        <v>133</v>
      </c>
      <c r="CX81" s="279" t="s">
        <v>64</v>
      </c>
      <c r="CY81" s="278" t="s">
        <v>135</v>
      </c>
      <c r="CZ81" s="279" t="s">
        <v>64</v>
      </c>
      <c r="DA81" s="278" t="s">
        <v>65</v>
      </c>
      <c r="DB81" s="279" t="s">
        <v>64</v>
      </c>
      <c r="DC81" s="281"/>
      <c r="DD81" s="278" t="s">
        <v>70</v>
      </c>
      <c r="DE81" s="279" t="s">
        <v>64</v>
      </c>
      <c r="DF81" s="278" t="s">
        <v>71</v>
      </c>
      <c r="DG81" s="279" t="s">
        <v>64</v>
      </c>
      <c r="DH81" s="278" t="s">
        <v>129</v>
      </c>
      <c r="DI81" s="279" t="s">
        <v>64</v>
      </c>
      <c r="DJ81" s="278" t="s">
        <v>129</v>
      </c>
      <c r="DK81" s="279" t="s">
        <v>64</v>
      </c>
      <c r="DL81" s="278" t="s">
        <v>65</v>
      </c>
      <c r="DM81" s="279" t="s">
        <v>64</v>
      </c>
      <c r="DN81" s="282"/>
      <c r="DO81" s="265" t="s">
        <v>180</v>
      </c>
      <c r="DP81" s="279" t="s">
        <v>64</v>
      </c>
      <c r="DQ81" s="278" t="s">
        <v>124</v>
      </c>
      <c r="DR81" s="279" t="s">
        <v>64</v>
      </c>
      <c r="DS81" s="280" t="s">
        <v>130</v>
      </c>
      <c r="DT81" s="279" t="s">
        <v>64</v>
      </c>
      <c r="DU81" s="278" t="s">
        <v>134</v>
      </c>
      <c r="DV81" s="279" t="s">
        <v>64</v>
      </c>
      <c r="DW81" s="278" t="s">
        <v>65</v>
      </c>
      <c r="DX81" s="279" t="s">
        <v>64</v>
      </c>
    </row>
    <row r="82" spans="1:128" ht="15.6" customHeight="1">
      <c r="A82" s="65"/>
      <c r="B82" s="115">
        <f>'1. Plano anual atividades'!C84</f>
        <v>0</v>
      </c>
      <c r="C82" s="8"/>
      <c r="D82" s="116">
        <f>'1. Plano anual atividades'!D84</f>
        <v>0</v>
      </c>
      <c r="E82" s="116">
        <f>'1. Plano anual atividades'!I84</f>
        <v>0</v>
      </c>
      <c r="F82" s="116">
        <f>'1. Plano anual atividades'!J84</f>
        <v>0</v>
      </c>
      <c r="G82" s="116">
        <f>'1. Plano anual atividades'!K84</f>
        <v>0</v>
      </c>
      <c r="H82" s="116">
        <f>'1. Plano anual atividades'!L84</f>
        <v>0</v>
      </c>
      <c r="I82" s="116">
        <f>'1. Plano anual atividades'!M84</f>
        <v>0</v>
      </c>
      <c r="J82" s="116">
        <f>'1. Plano anual atividades'!N84</f>
        <v>0</v>
      </c>
      <c r="K82" s="116">
        <f>'1. Plano anual atividades'!O84</f>
        <v>0</v>
      </c>
      <c r="L82" s="116">
        <f>'1. Plano anual atividades'!P84</f>
        <v>0</v>
      </c>
      <c r="M82" s="116">
        <f>'1. Plano anual atividades'!Q84</f>
        <v>0</v>
      </c>
      <c r="N82" s="116">
        <f>'1. Plano anual atividades'!R84</f>
        <v>0</v>
      </c>
      <c r="O82" s="8"/>
      <c r="P82" s="8"/>
      <c r="Q82" s="9">
        <f>O82*P82</f>
        <v>0</v>
      </c>
      <c r="R82" s="8"/>
      <c r="S82" s="8"/>
      <c r="T82" s="9">
        <f>P82*R82</f>
        <v>0</v>
      </c>
      <c r="U82" s="9">
        <f>P82*S82</f>
        <v>0</v>
      </c>
      <c r="V82" s="8"/>
      <c r="W82" s="8"/>
      <c r="X82" s="9">
        <f>P82*V82</f>
        <v>0</v>
      </c>
      <c r="Y82" s="9">
        <f>P82*W82</f>
        <v>0</v>
      </c>
      <c r="Z82" s="8"/>
      <c r="AA82" s="8"/>
      <c r="AB82" s="117">
        <f>'1. Plano anual atividades'!E84</f>
        <v>0</v>
      </c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118"/>
      <c r="AZ82" s="15"/>
      <c r="BA82" s="15"/>
      <c r="BB82" s="7"/>
      <c r="BC82" s="274">
        <f>IF($AZ82="7 dias com os media", "■",0)</f>
        <v>0</v>
      </c>
      <c r="BD82" s="275" t="b">
        <f>IF(BC82="■", $R82+$S82)</f>
        <v>0</v>
      </c>
      <c r="BE82" s="274">
        <f>IF($AZ82="aLer mais e melhor", "■",0)</f>
        <v>0</v>
      </c>
      <c r="BF82" s="275" t="b">
        <f>IF(BE82="■", $R82+$S82)</f>
        <v>0</v>
      </c>
      <c r="BG82" s="274">
        <f>IF($AZ82="Campeonato de Escrita e Ciência Criativa", "■",0)</f>
        <v>0</v>
      </c>
      <c r="BH82" s="275" t="b">
        <f>IF(BG82="■", $R82+$S82)</f>
        <v>0</v>
      </c>
      <c r="BI82" s="274">
        <f>IF($AZ82="Cientificamente provável", "■",0)</f>
        <v>0</v>
      </c>
      <c r="BJ82" s="275" t="b">
        <f>IF(BI82="■", $R82+$S82)</f>
        <v>0</v>
      </c>
      <c r="BK82" s="274">
        <f>IF($AZ82="Clássicos em rede", "■",0)</f>
        <v>0</v>
      </c>
      <c r="BL82" s="275" t="b">
        <f>IF(BK82="■", $R82+$S82)</f>
        <v>0</v>
      </c>
      <c r="BM82" s="274">
        <f>IF($AZ82="Conto Contigo", "■",0)</f>
        <v>0</v>
      </c>
      <c r="BN82" s="275" t="b">
        <f>IF(BM82="■", $R82+$S82)</f>
        <v>0</v>
      </c>
      <c r="BO82" s="274">
        <f>IF($AZ82="Dia da internet Mais Segura", "■",0)</f>
        <v>0</v>
      </c>
      <c r="BP82" s="275" t="b">
        <f>IF(BO82="■", $R82+$S82)</f>
        <v>0</v>
      </c>
      <c r="BQ82" s="274">
        <f>IF($AZ82="Dia Mundial da Língua Portuguesa", "■",0)</f>
        <v>0</v>
      </c>
      <c r="BR82" s="275" t="b">
        <f>IF(BQ82="■", $R82+$S82)</f>
        <v>0</v>
      </c>
      <c r="BS82" s="274">
        <f>IF($AZ82="Isto também é comigo", "■",0)</f>
        <v>0</v>
      </c>
      <c r="BT82" s="275" t="b">
        <f>IF(BS82="■", $R82+$S82)</f>
        <v>0</v>
      </c>
      <c r="BU82" s="274">
        <f>IF($AZ82="Jornalistas em rede", "■",0)</f>
        <v>0</v>
      </c>
      <c r="BV82" s="275" t="b">
        <f>IF(BU82="■", $R82+$S82)</f>
        <v>0</v>
      </c>
      <c r="BW82" s="274">
        <f>IF($AZ82="Juntos a criar", "■",0)</f>
        <v>0</v>
      </c>
      <c r="BX82" s="275" t="b">
        <f>IF(BW82="■", $R82+$S82)</f>
        <v>0</v>
      </c>
      <c r="BY82" s="274">
        <f>IF($AZ82="Ler eescrever mais com a BE", "■",0)</f>
        <v>0</v>
      </c>
      <c r="BZ82" s="275" t="b">
        <f>IF(BY82="■", $R82+$S82)</f>
        <v>0</v>
      </c>
      <c r="CA82" s="274">
        <f>IF($AZ82="Ler fora da escola", "■",0)</f>
        <v>0</v>
      </c>
      <c r="CB82" s="275" t="b">
        <f>IF(CA82="■", $R82+$S82)</f>
        <v>0</v>
      </c>
      <c r="CC82" s="274">
        <f>IF($AZ82="Lidera", "■",0)</f>
        <v>0</v>
      </c>
      <c r="CD82" s="275" t="b">
        <f>IF(CC82="■", $R82+$S82)</f>
        <v>0</v>
      </c>
      <c r="CE82" s="274">
        <f>IF($AZ82="Media@ção", "■",0)</f>
        <v>0</v>
      </c>
      <c r="CF82" s="275" t="b">
        <f>IF(CE82="■", $R82+$S82)</f>
        <v>0</v>
      </c>
      <c r="CG82" s="274">
        <f>IF($AZ82="Mês Internacional da Biblioteca Escolar", "■",0)</f>
        <v>0</v>
      </c>
      <c r="CH82" s="275" t="b">
        <f>IF(CG82="■", $R82+$S82)</f>
        <v>0</v>
      </c>
      <c r="CI82" s="274">
        <f>IF($AZ82="Miúdos a votos", "■",0)</f>
        <v>0</v>
      </c>
      <c r="CJ82" s="275" t="b">
        <f>IF(CI82="■", $R82+$S82)</f>
        <v>0</v>
      </c>
      <c r="CK82" s="274">
        <f>IF($AZ82="Newton gostava de ler", "■",0)</f>
        <v>0</v>
      </c>
      <c r="CL82" s="275" t="b">
        <f>IF(CK82="■", $R82+$S82)</f>
        <v>0</v>
      </c>
      <c r="CM82" s="274">
        <f>IF($AZ82="Proliteracias", "■",0)</f>
        <v>0</v>
      </c>
      <c r="CN82" s="275" t="b">
        <f>IF(CM82="■", $R82+$S82)</f>
        <v>0</v>
      </c>
      <c r="CO82" s="274">
        <f t="shared" ref="CO82:CO111" si="254">IF($AZ82="PÚBLICO na Escola", "■",0)</f>
        <v>0</v>
      </c>
      <c r="CP82" s="275" t="b">
        <f>IF(CO82="■", $R82+$S82)</f>
        <v>0</v>
      </c>
      <c r="CQ82" s="274">
        <f>IF($AZ82="READ ON Portugal", "■",0)</f>
        <v>0</v>
      </c>
      <c r="CR82" s="275" t="b">
        <f>IF(CQ82="■", $R82+$S82)</f>
        <v>0</v>
      </c>
      <c r="CS82" s="274">
        <f>IF($AZ82="Semana da leitura", "■",0)</f>
        <v>0</v>
      </c>
      <c r="CT82" s="275" t="b">
        <f>IF(CS82="■", $R82+$S82)</f>
        <v>0</v>
      </c>
      <c r="CU82" s="274">
        <f>IF($AZ82="Supercharged by IA", "■",0)</f>
        <v>0</v>
      </c>
      <c r="CV82" s="275" t="b">
        <f>IF(CU82="■", $R82+$S82)</f>
        <v>0</v>
      </c>
      <c r="CW82" s="274">
        <f>IF($AZ82="Todos Juntos Podemos Ler", "■",0)</f>
        <v>0</v>
      </c>
      <c r="CX82" s="275" t="b">
        <f>IF(CW82="■", $R82+$S82)</f>
        <v>0</v>
      </c>
      <c r="CY82" s="274">
        <f>IF($AZ82="Voluntários de leitura", "■",0)</f>
        <v>0</v>
      </c>
      <c r="CZ82" s="275" t="b">
        <f>IF(CY82="■", $R82+$S82)</f>
        <v>0</v>
      </c>
      <c r="DA82" s="274">
        <f>IF($AZ82="Outra(s)", "■",0)</f>
        <v>0</v>
      </c>
      <c r="DB82" s="275" t="b">
        <f>IF(DA82="■", $R82+$S82)</f>
        <v>0</v>
      </c>
      <c r="DC82" s="276"/>
      <c r="DD82" s="274">
        <f>IF($BA82="Plano Nacional das Artes", "■",0)</f>
        <v>0</v>
      </c>
      <c r="DE82" s="275" t="b">
        <f>IF(DD82="■", $R82+$S82)</f>
        <v>0</v>
      </c>
      <c r="DF82" s="274">
        <f>IF($BA82="Plano Nacional de Cinema", "■",0)</f>
        <v>0</v>
      </c>
      <c r="DG82" s="275" t="b">
        <f>IF(DF82="■", $R82+$S82)</f>
        <v>0</v>
      </c>
      <c r="DH82" s="274">
        <f>IF($BA82="Plano Nacional de Formação Financeira", "■",0)</f>
        <v>0</v>
      </c>
      <c r="DI82" s="275" t="b">
        <f>IF(DH82="■", $R82+$S82)</f>
        <v>0</v>
      </c>
      <c r="DJ82" s="274">
        <f>IF($BA82="Plano Nacional de Formação Financeira", "■",0)</f>
        <v>0</v>
      </c>
      <c r="DK82" s="275" t="b">
        <f>IF(DJ82="■", $R82+$S82)</f>
        <v>0</v>
      </c>
      <c r="DL82" s="274">
        <f>IF($BA82="Outra(s)", "■",0)</f>
        <v>0</v>
      </c>
      <c r="DM82" s="275" t="b">
        <f>IF(DL82="■", $R82+$S82)</f>
        <v>0</v>
      </c>
      <c r="DN82" s="277"/>
      <c r="DO82" s="274">
        <f t="shared" ref="DO82:DO111" si="255">IF($BB82="Histórias com Ciência na Biblioteca Escolar", "■",0)</f>
        <v>0</v>
      </c>
      <c r="DP82" s="275" t="b">
        <f>IF(DO82="■", $R82+$S82)</f>
        <v>0</v>
      </c>
      <c r="DQ82" s="274">
        <f>IF($BB82="Jornal escolar", "■",0)</f>
        <v>0</v>
      </c>
      <c r="DR82" s="275" t="b">
        <f>IF(DQ82="■", $R82+$S82)</f>
        <v>0</v>
      </c>
      <c r="DS82" s="274">
        <f>IF($BB82="Rádio escolar", "■",0)</f>
        <v>0</v>
      </c>
      <c r="DT82" s="275" t="b">
        <f>IF(DS82="■", $R82+$S82)</f>
        <v>0</v>
      </c>
      <c r="DU82" s="274">
        <f>IF($BB82="TV escolar", "■",0)</f>
        <v>0</v>
      </c>
      <c r="DV82" s="275" t="b">
        <f>IF(DU82="■", $R82+$S82)</f>
        <v>0</v>
      </c>
      <c r="DW82" s="274">
        <f>IF($BB82="Outra(s)", "■",0)</f>
        <v>0</v>
      </c>
      <c r="DX82" s="275" t="b">
        <f>IF(DW82="■", $R82+$S82)</f>
        <v>0</v>
      </c>
    </row>
    <row r="83" spans="1:128" ht="15.6" customHeight="1">
      <c r="A83" s="65"/>
      <c r="B83" s="119">
        <f>'1. Plano anual atividades'!C85</f>
        <v>0</v>
      </c>
      <c r="C83" s="10"/>
      <c r="D83" s="121">
        <f>'1. Plano anual atividades'!D85</f>
        <v>0</v>
      </c>
      <c r="E83" s="121">
        <f>'1. Plano anual atividades'!E85</f>
        <v>0</v>
      </c>
      <c r="F83" s="121">
        <f>'1. Plano anual atividades'!F85</f>
        <v>0</v>
      </c>
      <c r="G83" s="121">
        <f>'1. Plano anual atividades'!G85</f>
        <v>0</v>
      </c>
      <c r="H83" s="121">
        <f>'1. Plano anual atividades'!H85</f>
        <v>0</v>
      </c>
      <c r="I83" s="121">
        <f>'1. Plano anual atividades'!I85</f>
        <v>0</v>
      </c>
      <c r="J83" s="121">
        <f>'1. Plano anual atividades'!J85</f>
        <v>0</v>
      </c>
      <c r="K83" s="121">
        <f>'1. Plano anual atividades'!K85</f>
        <v>0</v>
      </c>
      <c r="L83" s="121">
        <f>'1. Plano anual atividades'!L85</f>
        <v>0</v>
      </c>
      <c r="M83" s="121">
        <f>'1. Plano anual atividades'!M85</f>
        <v>0</v>
      </c>
      <c r="N83" s="121">
        <f>'1. Plano anual atividades'!N85</f>
        <v>0</v>
      </c>
      <c r="O83" s="10"/>
      <c r="P83" s="10"/>
      <c r="Q83" s="121">
        <f t="shared" ref="Q83:Q92" si="256">O83*P83</f>
        <v>0</v>
      </c>
      <c r="R83" s="10"/>
      <c r="S83" s="10"/>
      <c r="T83" s="121">
        <f>P83*R83</f>
        <v>0</v>
      </c>
      <c r="U83" s="121">
        <f>P83*S83</f>
        <v>0</v>
      </c>
      <c r="V83" s="10"/>
      <c r="W83" s="10"/>
      <c r="X83" s="121">
        <f t="shared" ref="X83:X92" si="257">P83*V83</f>
        <v>0</v>
      </c>
      <c r="Y83" s="121">
        <f t="shared" ref="Y83:Y92" si="258">P83*W83</f>
        <v>0</v>
      </c>
      <c r="Z83" s="10"/>
      <c r="AA83" s="10"/>
      <c r="AB83" s="122">
        <f>'1. Plano anual atividades'!E75</f>
        <v>0</v>
      </c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23"/>
      <c r="AZ83" s="15"/>
      <c r="BA83" s="15"/>
      <c r="BB83" s="7"/>
      <c r="BC83" s="120">
        <f t="shared" ref="BC83:BC92" si="259">IF($AZ83="7 dias com os media", "■",0)</f>
        <v>0</v>
      </c>
      <c r="BD83" s="121" t="b">
        <f t="shared" ref="BD83:BD92" si="260">IF(BC83="■", $R83+$S83)</f>
        <v>0</v>
      </c>
      <c r="BE83" s="120">
        <f t="shared" ref="BE83:BE92" si="261">IF($AZ83="aLer mais e melhor", "■",0)</f>
        <v>0</v>
      </c>
      <c r="BF83" s="121" t="b">
        <f t="shared" ref="BF83:BF92" si="262">IF(BE83="■", $R83+$S83)</f>
        <v>0</v>
      </c>
      <c r="BG83" s="120">
        <f t="shared" ref="BG83:BG92" si="263">IF($AZ83="Campeonato de Escrita e Ciência Criativa", "■",0)</f>
        <v>0</v>
      </c>
      <c r="BH83" s="121" t="b">
        <f t="shared" ref="BH83:BH92" si="264">IF(BG83="■", $R83+$S83)</f>
        <v>0</v>
      </c>
      <c r="BI83" s="120">
        <f t="shared" ref="BI83:BI92" si="265">IF($AZ83="Cientificamente provável", "■",0)</f>
        <v>0</v>
      </c>
      <c r="BJ83" s="121" t="b">
        <f t="shared" ref="BJ83:BJ92" si="266">IF(BI83="■", $R83+$S83)</f>
        <v>0</v>
      </c>
      <c r="BK83" s="120">
        <f t="shared" ref="BK83:BK92" si="267">IF($AZ83="Clássicos em rede", "■",0)</f>
        <v>0</v>
      </c>
      <c r="BL83" s="121" t="b">
        <f t="shared" ref="BL83:BL92" si="268">IF(BK83="■", $R83+$S83)</f>
        <v>0</v>
      </c>
      <c r="BM83" s="120">
        <f t="shared" ref="BM83:BM92" si="269">IF($AZ83="Conto Contigo", "■",0)</f>
        <v>0</v>
      </c>
      <c r="BN83" s="121" t="b">
        <f t="shared" ref="BN83:BN92" si="270">IF(BM83="■", $R83+$S83)</f>
        <v>0</v>
      </c>
      <c r="BO83" s="120">
        <f t="shared" ref="BO83:BO92" si="271">IF($AZ83="Dia da internet Mais Segura", "■",0)</f>
        <v>0</v>
      </c>
      <c r="BP83" s="121" t="b">
        <f t="shared" ref="BP83:BP92" si="272">IF(BO83="■", $R83+$S83)</f>
        <v>0</v>
      </c>
      <c r="BQ83" s="120">
        <f t="shared" ref="BQ83:BQ92" si="273">IF($AZ83="Dia Mundial da Língua Portuguesa", "■",0)</f>
        <v>0</v>
      </c>
      <c r="BR83" s="121" t="b">
        <f t="shared" ref="BR83:BR92" si="274">IF(BQ83="■", $R83+$S83)</f>
        <v>0</v>
      </c>
      <c r="BS83" s="120">
        <f t="shared" ref="BS83:BS92" si="275">IF($AZ83="Isto também é comigo", "■",0)</f>
        <v>0</v>
      </c>
      <c r="BT83" s="121" t="b">
        <f t="shared" ref="BT83:BT92" si="276">IF(BS83="■", $R83+$S83)</f>
        <v>0</v>
      </c>
      <c r="BU83" s="120">
        <f t="shared" ref="BU83:BU92" si="277">IF($AZ83="Jornalistas em rede", "■",0)</f>
        <v>0</v>
      </c>
      <c r="BV83" s="121" t="b">
        <f t="shared" ref="BV83:BV92" si="278">IF(BU83="■", $R83+$S83)</f>
        <v>0</v>
      </c>
      <c r="BW83" s="120">
        <f t="shared" ref="BW83:BW92" si="279">IF($AZ83="Juntos a criar", "■",0)</f>
        <v>0</v>
      </c>
      <c r="BX83" s="121" t="b">
        <f t="shared" ref="BX83:BX92" si="280">IF(BW83="■", $R83+$S83)</f>
        <v>0</v>
      </c>
      <c r="BY83" s="120">
        <f t="shared" ref="BY83:BY92" si="281">IF($AZ83="Ler eescrever mais com a BE", "■",0)</f>
        <v>0</v>
      </c>
      <c r="BZ83" s="121" t="b">
        <f t="shared" ref="BZ83:BZ92" si="282">IF(BY83="■", $R83+$S83)</f>
        <v>0</v>
      </c>
      <c r="CA83" s="120">
        <f t="shared" ref="CA83:CA92" si="283">IF($AZ83="Ler fora da escola", "■",0)</f>
        <v>0</v>
      </c>
      <c r="CB83" s="121" t="b">
        <f t="shared" ref="CB83:CB92" si="284">IF(CA83="■", $R83+$S83)</f>
        <v>0</v>
      </c>
      <c r="CC83" s="120">
        <f t="shared" ref="CC83:CC92" si="285">IF($AZ83="Lidera", "■",0)</f>
        <v>0</v>
      </c>
      <c r="CD83" s="121" t="b">
        <f t="shared" ref="CD83:CD92" si="286">IF(CC83="■", $R83+$S83)</f>
        <v>0</v>
      </c>
      <c r="CE83" s="120">
        <f t="shared" ref="CE83:CE92" si="287">IF($AZ83="Media@ção", "■",0)</f>
        <v>0</v>
      </c>
      <c r="CF83" s="121" t="b">
        <f t="shared" ref="CF83:CF92" si="288">IF(CE83="■", $R83+$S83)</f>
        <v>0</v>
      </c>
      <c r="CG83" s="120">
        <f t="shared" ref="CG83:CG92" si="289">IF($AZ83="Mês Internacional da Biblioteca Escolar", "■",0)</f>
        <v>0</v>
      </c>
      <c r="CH83" s="121" t="b">
        <f t="shared" ref="CH83:CH92" si="290">IF(CG83="■", $R83+$S83)</f>
        <v>0</v>
      </c>
      <c r="CI83" s="120">
        <f t="shared" ref="CI83:CI92" si="291">IF($AZ83="Miúdos a votos", "■",0)</f>
        <v>0</v>
      </c>
      <c r="CJ83" s="121" t="b">
        <f t="shared" ref="CJ83:CJ92" si="292">IF(CI83="■", $R83+$S83)</f>
        <v>0</v>
      </c>
      <c r="CK83" s="120">
        <f t="shared" ref="CK83:CK92" si="293">IF($AZ83="Newton gostava de ler", "■",0)</f>
        <v>0</v>
      </c>
      <c r="CL83" s="121" t="b">
        <f t="shared" ref="CL83:CL92" si="294">IF(CK83="■", $R83+$S83)</f>
        <v>0</v>
      </c>
      <c r="CM83" s="120">
        <f t="shared" ref="CM83:CM92" si="295">IF($AZ83="Proliteracias", "■",0)</f>
        <v>0</v>
      </c>
      <c r="CN83" s="121" t="b">
        <f t="shared" ref="CN83:CN92" si="296">IF(CM83="■", $R83+$S83)</f>
        <v>0</v>
      </c>
      <c r="CO83" s="274">
        <f t="shared" si="254"/>
        <v>0</v>
      </c>
      <c r="CP83" s="121" t="b">
        <f t="shared" ref="CP83:CP92" si="297">IF(CO83="■", $R83+$S83)</f>
        <v>0</v>
      </c>
      <c r="CQ83" s="120">
        <f t="shared" ref="CQ83:CQ92" si="298">IF($AZ83="READ ON Portugal", "■",0)</f>
        <v>0</v>
      </c>
      <c r="CR83" s="121" t="b">
        <f t="shared" ref="CR83:CR92" si="299">IF(CQ83="■", $R83+$S83)</f>
        <v>0</v>
      </c>
      <c r="CS83" s="120">
        <f t="shared" ref="CS83:CS92" si="300">IF($AZ83="Semana da leitura", "■",0)</f>
        <v>0</v>
      </c>
      <c r="CT83" s="121" t="b">
        <f t="shared" ref="CT83:CT92" si="301">IF(CS83="■", $R83+$S83)</f>
        <v>0</v>
      </c>
      <c r="CU83" s="120">
        <f t="shared" ref="CU83:CU92" si="302">IF($AZ83="Supercharged by IA", "■",0)</f>
        <v>0</v>
      </c>
      <c r="CV83" s="121" t="b">
        <f t="shared" ref="CV83:CV92" si="303">IF(CU83="■", $R83+$S83)</f>
        <v>0</v>
      </c>
      <c r="CW83" s="120">
        <f t="shared" ref="CW83:CW92" si="304">IF($AZ83="Todos Juntos Podemos Ler", "■",0)</f>
        <v>0</v>
      </c>
      <c r="CX83" s="121" t="b">
        <f t="shared" ref="CX83:CX92" si="305">IF(CW83="■", $R83+$S83)</f>
        <v>0</v>
      </c>
      <c r="CY83" s="120">
        <f t="shared" ref="CY83:CY92" si="306">IF($AZ83="Voluntários de leitura", "■",0)</f>
        <v>0</v>
      </c>
      <c r="CZ83" s="121" t="b">
        <f t="shared" ref="CZ83:CZ92" si="307">IF(CY83="■", $R83+$S83)</f>
        <v>0</v>
      </c>
      <c r="DA83" s="120">
        <f t="shared" ref="DA83:DA92" si="308">IF($AZ83="Outra(s)", "■",0)</f>
        <v>0</v>
      </c>
      <c r="DB83" s="121" t="b">
        <f t="shared" ref="DB83:DB92" si="309">IF(DA83="■", $R83+$S83)</f>
        <v>0</v>
      </c>
      <c r="DC83" s="260"/>
      <c r="DD83" s="120">
        <f t="shared" ref="DD83:DD92" si="310">IF($BA83="Plano Nacional das Artes", "■",0)</f>
        <v>0</v>
      </c>
      <c r="DE83" s="121" t="b">
        <f t="shared" ref="DE83:DE92" si="311">IF(DD83="■", $R83+$S83)</f>
        <v>0</v>
      </c>
      <c r="DF83" s="120">
        <f t="shared" ref="DF83:DF92" si="312">IF($BA83="Plano Nacional de Cinema", "■",0)</f>
        <v>0</v>
      </c>
      <c r="DG83" s="121" t="b">
        <f t="shared" ref="DG83:DG92" si="313">IF(DF83="■", $R83+$S83)</f>
        <v>0</v>
      </c>
      <c r="DH83" s="120">
        <f t="shared" ref="DH83:DJ92" si="314">IF($BA83="Plano Nacional de Formação Financeira", "■",0)</f>
        <v>0</v>
      </c>
      <c r="DI83" s="121" t="b">
        <f t="shared" ref="DI83:DI111" si="315">IF(DH83="■", $R83+$S83)</f>
        <v>0</v>
      </c>
      <c r="DJ83" s="120">
        <f t="shared" si="314"/>
        <v>0</v>
      </c>
      <c r="DK83" s="121" t="b">
        <f t="shared" ref="DK83:DK92" si="316">IF(DJ83="■", $R83+$S83)</f>
        <v>0</v>
      </c>
      <c r="DL83" s="120">
        <f t="shared" ref="DL83:DL92" si="317">IF($BA83="Outra(s)", "■",0)</f>
        <v>0</v>
      </c>
      <c r="DM83" s="121" t="b">
        <f t="shared" ref="DM83:DM92" si="318">IF(DL83="■", $R83+$S83)</f>
        <v>0</v>
      </c>
      <c r="DN83" s="273"/>
      <c r="DO83" s="274">
        <f t="shared" si="255"/>
        <v>0</v>
      </c>
      <c r="DP83" s="121" t="b">
        <f t="shared" ref="DP83:DP92" si="319">IF(DO83="■", $R83+$S83)</f>
        <v>0</v>
      </c>
      <c r="DQ83" s="120">
        <f t="shared" ref="DQ83:DQ92" si="320">IF($BB83="Jornal escolar", "■",0)</f>
        <v>0</v>
      </c>
      <c r="DR83" s="121" t="b">
        <f t="shared" ref="DR83:DR92" si="321">IF(DQ83="■", $R83+$S83)</f>
        <v>0</v>
      </c>
      <c r="DS83" s="120">
        <f t="shared" ref="DS83:DS92" si="322">IF($BB83="Rádio escolar", "■",0)</f>
        <v>0</v>
      </c>
      <c r="DT83" s="121" t="b">
        <f t="shared" ref="DT83:DT92" si="323">IF(DS83="■", $R83+$S83)</f>
        <v>0</v>
      </c>
      <c r="DU83" s="120">
        <f t="shared" ref="DU83:DU92" si="324">IF($BB83="TV escolar", "■",0)</f>
        <v>0</v>
      </c>
      <c r="DV83" s="121" t="b">
        <f t="shared" ref="DV83:DV92" si="325">IF(DU83="■", $R83+$S83)</f>
        <v>0</v>
      </c>
      <c r="DW83" s="120">
        <f t="shared" ref="DW83:DW92" si="326">IF($BB83="Outra(s)", "■",0)</f>
        <v>0</v>
      </c>
      <c r="DX83" s="121" t="b">
        <f t="shared" ref="DX83:DX92" si="327">IF(DW83="■", $R83+$S83)</f>
        <v>0</v>
      </c>
    </row>
    <row r="84" spans="1:128" ht="15.6" customHeight="1">
      <c r="A84" s="65"/>
      <c r="B84" s="119">
        <f>'1. Plano anual atividades'!C86</f>
        <v>0</v>
      </c>
      <c r="C84" s="10"/>
      <c r="D84" s="121">
        <f>'1. Plano anual atividades'!D86</f>
        <v>0</v>
      </c>
      <c r="E84" s="121">
        <f>'1. Plano anual atividades'!E86</f>
        <v>0</v>
      </c>
      <c r="F84" s="121">
        <f>'1. Plano anual atividades'!F86</f>
        <v>0</v>
      </c>
      <c r="G84" s="121">
        <f>'1. Plano anual atividades'!G86</f>
        <v>0</v>
      </c>
      <c r="H84" s="121">
        <f>'1. Plano anual atividades'!H86</f>
        <v>0</v>
      </c>
      <c r="I84" s="121">
        <f>'1. Plano anual atividades'!I86</f>
        <v>0</v>
      </c>
      <c r="J84" s="121">
        <f>'1. Plano anual atividades'!J86</f>
        <v>0</v>
      </c>
      <c r="K84" s="121">
        <f>'1. Plano anual atividades'!K86</f>
        <v>0</v>
      </c>
      <c r="L84" s="121">
        <f>'1. Plano anual atividades'!L86</f>
        <v>0</v>
      </c>
      <c r="M84" s="121">
        <f>'1. Plano anual atividades'!M86</f>
        <v>0</v>
      </c>
      <c r="N84" s="121">
        <f>'1. Plano anual atividades'!N86</f>
        <v>0</v>
      </c>
      <c r="O84" s="10"/>
      <c r="P84" s="10"/>
      <c r="Q84" s="121">
        <f t="shared" si="256"/>
        <v>0</v>
      </c>
      <c r="R84" s="10"/>
      <c r="S84" s="10"/>
      <c r="T84" s="121">
        <f t="shared" ref="T84:T92" si="328">P84*R84</f>
        <v>0</v>
      </c>
      <c r="U84" s="121">
        <f t="shared" ref="U84:U92" si="329">P84*S84</f>
        <v>0</v>
      </c>
      <c r="V84" s="10"/>
      <c r="W84" s="10"/>
      <c r="X84" s="121">
        <f t="shared" si="257"/>
        <v>0</v>
      </c>
      <c r="Y84" s="121">
        <f t="shared" si="258"/>
        <v>0</v>
      </c>
      <c r="Z84" s="10"/>
      <c r="AA84" s="10"/>
      <c r="AB84" s="122">
        <f>'1. Plano anual atividades'!E76</f>
        <v>0</v>
      </c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23"/>
      <c r="AZ84" s="15"/>
      <c r="BA84" s="15"/>
      <c r="BB84" s="7"/>
      <c r="BC84" s="120">
        <f t="shared" si="259"/>
        <v>0</v>
      </c>
      <c r="BD84" s="121" t="b">
        <f t="shared" si="260"/>
        <v>0</v>
      </c>
      <c r="BE84" s="120">
        <f t="shared" si="261"/>
        <v>0</v>
      </c>
      <c r="BF84" s="121" t="b">
        <f t="shared" si="262"/>
        <v>0</v>
      </c>
      <c r="BG84" s="120">
        <f t="shared" si="263"/>
        <v>0</v>
      </c>
      <c r="BH84" s="121" t="b">
        <f t="shared" si="264"/>
        <v>0</v>
      </c>
      <c r="BI84" s="120">
        <f t="shared" si="265"/>
        <v>0</v>
      </c>
      <c r="BJ84" s="121" t="b">
        <f t="shared" si="266"/>
        <v>0</v>
      </c>
      <c r="BK84" s="120">
        <f t="shared" si="267"/>
        <v>0</v>
      </c>
      <c r="BL84" s="121" t="b">
        <f t="shared" si="268"/>
        <v>0</v>
      </c>
      <c r="BM84" s="120">
        <f t="shared" si="269"/>
        <v>0</v>
      </c>
      <c r="BN84" s="121" t="b">
        <f t="shared" si="270"/>
        <v>0</v>
      </c>
      <c r="BO84" s="120">
        <f t="shared" si="271"/>
        <v>0</v>
      </c>
      <c r="BP84" s="121" t="b">
        <f t="shared" si="272"/>
        <v>0</v>
      </c>
      <c r="BQ84" s="120">
        <f t="shared" si="273"/>
        <v>0</v>
      </c>
      <c r="BR84" s="121" t="b">
        <f t="shared" si="274"/>
        <v>0</v>
      </c>
      <c r="BS84" s="120">
        <f t="shared" si="275"/>
        <v>0</v>
      </c>
      <c r="BT84" s="121" t="b">
        <f t="shared" si="276"/>
        <v>0</v>
      </c>
      <c r="BU84" s="120">
        <f t="shared" si="277"/>
        <v>0</v>
      </c>
      <c r="BV84" s="121" t="b">
        <f t="shared" si="278"/>
        <v>0</v>
      </c>
      <c r="BW84" s="120">
        <f t="shared" si="279"/>
        <v>0</v>
      </c>
      <c r="BX84" s="121" t="b">
        <f t="shared" si="280"/>
        <v>0</v>
      </c>
      <c r="BY84" s="120">
        <f t="shared" si="281"/>
        <v>0</v>
      </c>
      <c r="BZ84" s="121" t="b">
        <f t="shared" si="282"/>
        <v>0</v>
      </c>
      <c r="CA84" s="120">
        <f t="shared" si="283"/>
        <v>0</v>
      </c>
      <c r="CB84" s="121" t="b">
        <f t="shared" si="284"/>
        <v>0</v>
      </c>
      <c r="CC84" s="120">
        <f t="shared" si="285"/>
        <v>0</v>
      </c>
      <c r="CD84" s="121" t="b">
        <f t="shared" si="286"/>
        <v>0</v>
      </c>
      <c r="CE84" s="120">
        <f t="shared" si="287"/>
        <v>0</v>
      </c>
      <c r="CF84" s="121" t="b">
        <f t="shared" si="288"/>
        <v>0</v>
      </c>
      <c r="CG84" s="120">
        <f t="shared" si="289"/>
        <v>0</v>
      </c>
      <c r="CH84" s="121" t="b">
        <f t="shared" si="290"/>
        <v>0</v>
      </c>
      <c r="CI84" s="120">
        <f t="shared" si="291"/>
        <v>0</v>
      </c>
      <c r="CJ84" s="121" t="b">
        <f t="shared" si="292"/>
        <v>0</v>
      </c>
      <c r="CK84" s="120">
        <f t="shared" si="293"/>
        <v>0</v>
      </c>
      <c r="CL84" s="121" t="b">
        <f t="shared" si="294"/>
        <v>0</v>
      </c>
      <c r="CM84" s="120">
        <f t="shared" si="295"/>
        <v>0</v>
      </c>
      <c r="CN84" s="121" t="b">
        <f t="shared" si="296"/>
        <v>0</v>
      </c>
      <c r="CO84" s="274">
        <f t="shared" si="254"/>
        <v>0</v>
      </c>
      <c r="CP84" s="121" t="b">
        <f t="shared" si="297"/>
        <v>0</v>
      </c>
      <c r="CQ84" s="120">
        <f t="shared" si="298"/>
        <v>0</v>
      </c>
      <c r="CR84" s="121" t="b">
        <f t="shared" si="299"/>
        <v>0</v>
      </c>
      <c r="CS84" s="120">
        <f t="shared" si="300"/>
        <v>0</v>
      </c>
      <c r="CT84" s="121" t="b">
        <f t="shared" si="301"/>
        <v>0</v>
      </c>
      <c r="CU84" s="120">
        <f t="shared" si="302"/>
        <v>0</v>
      </c>
      <c r="CV84" s="121" t="b">
        <f t="shared" si="303"/>
        <v>0</v>
      </c>
      <c r="CW84" s="120">
        <f t="shared" si="304"/>
        <v>0</v>
      </c>
      <c r="CX84" s="121" t="b">
        <f t="shared" si="305"/>
        <v>0</v>
      </c>
      <c r="CY84" s="120">
        <f t="shared" si="306"/>
        <v>0</v>
      </c>
      <c r="CZ84" s="121" t="b">
        <f t="shared" si="307"/>
        <v>0</v>
      </c>
      <c r="DA84" s="120">
        <f t="shared" si="308"/>
        <v>0</v>
      </c>
      <c r="DB84" s="121" t="b">
        <f t="shared" si="309"/>
        <v>0</v>
      </c>
      <c r="DC84" s="260"/>
      <c r="DD84" s="120">
        <f t="shared" si="310"/>
        <v>0</v>
      </c>
      <c r="DE84" s="121" t="b">
        <f t="shared" si="311"/>
        <v>0</v>
      </c>
      <c r="DF84" s="120">
        <f t="shared" si="312"/>
        <v>0</v>
      </c>
      <c r="DG84" s="121" t="b">
        <f t="shared" si="313"/>
        <v>0</v>
      </c>
      <c r="DH84" s="120">
        <f t="shared" si="314"/>
        <v>0</v>
      </c>
      <c r="DI84" s="121" t="b">
        <f t="shared" si="315"/>
        <v>0</v>
      </c>
      <c r="DJ84" s="120">
        <f t="shared" si="314"/>
        <v>0</v>
      </c>
      <c r="DK84" s="121" t="b">
        <f t="shared" si="316"/>
        <v>0</v>
      </c>
      <c r="DL84" s="120">
        <f t="shared" si="317"/>
        <v>0</v>
      </c>
      <c r="DM84" s="121" t="b">
        <f t="shared" si="318"/>
        <v>0</v>
      </c>
      <c r="DN84" s="273"/>
      <c r="DO84" s="274">
        <f t="shared" si="255"/>
        <v>0</v>
      </c>
      <c r="DP84" s="121" t="b">
        <f t="shared" si="319"/>
        <v>0</v>
      </c>
      <c r="DQ84" s="120">
        <f t="shared" si="320"/>
        <v>0</v>
      </c>
      <c r="DR84" s="121" t="b">
        <f t="shared" si="321"/>
        <v>0</v>
      </c>
      <c r="DS84" s="120">
        <f t="shared" si="322"/>
        <v>0</v>
      </c>
      <c r="DT84" s="121" t="b">
        <f t="shared" si="323"/>
        <v>0</v>
      </c>
      <c r="DU84" s="120">
        <f t="shared" si="324"/>
        <v>0</v>
      </c>
      <c r="DV84" s="121" t="b">
        <f t="shared" si="325"/>
        <v>0</v>
      </c>
      <c r="DW84" s="120">
        <f t="shared" si="326"/>
        <v>0</v>
      </c>
      <c r="DX84" s="121" t="b">
        <f t="shared" si="327"/>
        <v>0</v>
      </c>
    </row>
    <row r="85" spans="1:128" ht="15.6" customHeight="1">
      <c r="A85" s="65"/>
      <c r="B85" s="119">
        <f>'1. Plano anual atividades'!C87</f>
        <v>0</v>
      </c>
      <c r="C85" s="10"/>
      <c r="D85" s="121">
        <f>'1. Plano anual atividades'!D87</f>
        <v>0</v>
      </c>
      <c r="E85" s="121">
        <f>'1. Plano anual atividades'!E87</f>
        <v>0</v>
      </c>
      <c r="F85" s="121">
        <f>'1. Plano anual atividades'!F87</f>
        <v>0</v>
      </c>
      <c r="G85" s="121">
        <f>'1. Plano anual atividades'!G87</f>
        <v>0</v>
      </c>
      <c r="H85" s="121">
        <f>'1. Plano anual atividades'!H87</f>
        <v>0</v>
      </c>
      <c r="I85" s="121">
        <f>'1. Plano anual atividades'!I87</f>
        <v>0</v>
      </c>
      <c r="J85" s="121">
        <f>'1. Plano anual atividades'!J87</f>
        <v>0</v>
      </c>
      <c r="K85" s="121">
        <f>'1. Plano anual atividades'!K87</f>
        <v>0</v>
      </c>
      <c r="L85" s="121">
        <f>'1. Plano anual atividades'!L87</f>
        <v>0</v>
      </c>
      <c r="M85" s="121">
        <f>'1. Plano anual atividades'!M87</f>
        <v>0</v>
      </c>
      <c r="N85" s="121">
        <f>'1. Plano anual atividades'!N87</f>
        <v>0</v>
      </c>
      <c r="O85" s="10"/>
      <c r="P85" s="10"/>
      <c r="Q85" s="121">
        <f t="shared" si="256"/>
        <v>0</v>
      </c>
      <c r="R85" s="10"/>
      <c r="S85" s="10"/>
      <c r="T85" s="121">
        <f t="shared" si="328"/>
        <v>0</v>
      </c>
      <c r="U85" s="121">
        <f t="shared" si="329"/>
        <v>0</v>
      </c>
      <c r="V85" s="10"/>
      <c r="W85" s="10"/>
      <c r="X85" s="121">
        <f t="shared" si="257"/>
        <v>0</v>
      </c>
      <c r="Y85" s="121">
        <f t="shared" si="258"/>
        <v>0</v>
      </c>
      <c r="Z85" s="10"/>
      <c r="AA85" s="10"/>
      <c r="AB85" s="122">
        <f>'1. Plano anual atividades'!E77</f>
        <v>0</v>
      </c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23"/>
      <c r="AZ85" s="15"/>
      <c r="BA85" s="15"/>
      <c r="BB85" s="7"/>
      <c r="BC85" s="120">
        <f t="shared" si="259"/>
        <v>0</v>
      </c>
      <c r="BD85" s="121" t="b">
        <f t="shared" si="260"/>
        <v>0</v>
      </c>
      <c r="BE85" s="120">
        <f t="shared" si="261"/>
        <v>0</v>
      </c>
      <c r="BF85" s="121" t="b">
        <f t="shared" si="262"/>
        <v>0</v>
      </c>
      <c r="BG85" s="120">
        <f t="shared" si="263"/>
        <v>0</v>
      </c>
      <c r="BH85" s="121" t="b">
        <f t="shared" si="264"/>
        <v>0</v>
      </c>
      <c r="BI85" s="120">
        <f t="shared" si="265"/>
        <v>0</v>
      </c>
      <c r="BJ85" s="121" t="b">
        <f t="shared" si="266"/>
        <v>0</v>
      </c>
      <c r="BK85" s="120">
        <f t="shared" si="267"/>
        <v>0</v>
      </c>
      <c r="BL85" s="121" t="b">
        <f t="shared" si="268"/>
        <v>0</v>
      </c>
      <c r="BM85" s="120">
        <f t="shared" si="269"/>
        <v>0</v>
      </c>
      <c r="BN85" s="121" t="b">
        <f t="shared" si="270"/>
        <v>0</v>
      </c>
      <c r="BO85" s="120">
        <f t="shared" si="271"/>
        <v>0</v>
      </c>
      <c r="BP85" s="121" t="b">
        <f t="shared" si="272"/>
        <v>0</v>
      </c>
      <c r="BQ85" s="120">
        <f t="shared" si="273"/>
        <v>0</v>
      </c>
      <c r="BR85" s="121" t="b">
        <f t="shared" si="274"/>
        <v>0</v>
      </c>
      <c r="BS85" s="120">
        <f t="shared" si="275"/>
        <v>0</v>
      </c>
      <c r="BT85" s="121" t="b">
        <f t="shared" si="276"/>
        <v>0</v>
      </c>
      <c r="BU85" s="120">
        <f t="shared" si="277"/>
        <v>0</v>
      </c>
      <c r="BV85" s="121" t="b">
        <f t="shared" si="278"/>
        <v>0</v>
      </c>
      <c r="BW85" s="120">
        <f t="shared" si="279"/>
        <v>0</v>
      </c>
      <c r="BX85" s="121" t="b">
        <f t="shared" si="280"/>
        <v>0</v>
      </c>
      <c r="BY85" s="120">
        <f t="shared" si="281"/>
        <v>0</v>
      </c>
      <c r="BZ85" s="121" t="b">
        <f t="shared" si="282"/>
        <v>0</v>
      </c>
      <c r="CA85" s="120">
        <f t="shared" si="283"/>
        <v>0</v>
      </c>
      <c r="CB85" s="121" t="b">
        <f t="shared" si="284"/>
        <v>0</v>
      </c>
      <c r="CC85" s="120">
        <f t="shared" si="285"/>
        <v>0</v>
      </c>
      <c r="CD85" s="121" t="b">
        <f t="shared" si="286"/>
        <v>0</v>
      </c>
      <c r="CE85" s="120">
        <f t="shared" si="287"/>
        <v>0</v>
      </c>
      <c r="CF85" s="121" t="b">
        <f t="shared" si="288"/>
        <v>0</v>
      </c>
      <c r="CG85" s="120">
        <f t="shared" si="289"/>
        <v>0</v>
      </c>
      <c r="CH85" s="121" t="b">
        <f t="shared" si="290"/>
        <v>0</v>
      </c>
      <c r="CI85" s="120">
        <f t="shared" si="291"/>
        <v>0</v>
      </c>
      <c r="CJ85" s="121" t="b">
        <f t="shared" si="292"/>
        <v>0</v>
      </c>
      <c r="CK85" s="120">
        <f t="shared" si="293"/>
        <v>0</v>
      </c>
      <c r="CL85" s="121" t="b">
        <f t="shared" si="294"/>
        <v>0</v>
      </c>
      <c r="CM85" s="120">
        <f t="shared" si="295"/>
        <v>0</v>
      </c>
      <c r="CN85" s="121" t="b">
        <f t="shared" si="296"/>
        <v>0</v>
      </c>
      <c r="CO85" s="274">
        <f t="shared" si="254"/>
        <v>0</v>
      </c>
      <c r="CP85" s="121" t="b">
        <f t="shared" si="297"/>
        <v>0</v>
      </c>
      <c r="CQ85" s="120">
        <f t="shared" si="298"/>
        <v>0</v>
      </c>
      <c r="CR85" s="121" t="b">
        <f t="shared" si="299"/>
        <v>0</v>
      </c>
      <c r="CS85" s="120">
        <f t="shared" si="300"/>
        <v>0</v>
      </c>
      <c r="CT85" s="121" t="b">
        <f t="shared" si="301"/>
        <v>0</v>
      </c>
      <c r="CU85" s="120">
        <f t="shared" si="302"/>
        <v>0</v>
      </c>
      <c r="CV85" s="121" t="b">
        <f t="shared" si="303"/>
        <v>0</v>
      </c>
      <c r="CW85" s="120">
        <f t="shared" si="304"/>
        <v>0</v>
      </c>
      <c r="CX85" s="121" t="b">
        <f t="shared" si="305"/>
        <v>0</v>
      </c>
      <c r="CY85" s="120">
        <f t="shared" si="306"/>
        <v>0</v>
      </c>
      <c r="CZ85" s="121" t="b">
        <f t="shared" si="307"/>
        <v>0</v>
      </c>
      <c r="DA85" s="120">
        <f t="shared" si="308"/>
        <v>0</v>
      </c>
      <c r="DB85" s="121" t="b">
        <f t="shared" si="309"/>
        <v>0</v>
      </c>
      <c r="DC85" s="260"/>
      <c r="DD85" s="120">
        <f t="shared" si="310"/>
        <v>0</v>
      </c>
      <c r="DE85" s="121" t="b">
        <f t="shared" si="311"/>
        <v>0</v>
      </c>
      <c r="DF85" s="120">
        <f t="shared" si="312"/>
        <v>0</v>
      </c>
      <c r="DG85" s="121" t="b">
        <f t="shared" si="313"/>
        <v>0</v>
      </c>
      <c r="DH85" s="120">
        <f t="shared" si="314"/>
        <v>0</v>
      </c>
      <c r="DI85" s="121" t="b">
        <f t="shared" si="315"/>
        <v>0</v>
      </c>
      <c r="DJ85" s="120">
        <f t="shared" si="314"/>
        <v>0</v>
      </c>
      <c r="DK85" s="121" t="b">
        <f t="shared" si="316"/>
        <v>0</v>
      </c>
      <c r="DL85" s="120">
        <f t="shared" si="317"/>
        <v>0</v>
      </c>
      <c r="DM85" s="121" t="b">
        <f t="shared" si="318"/>
        <v>0</v>
      </c>
      <c r="DN85" s="273"/>
      <c r="DO85" s="274">
        <f t="shared" si="255"/>
        <v>0</v>
      </c>
      <c r="DP85" s="121" t="b">
        <f t="shared" si="319"/>
        <v>0</v>
      </c>
      <c r="DQ85" s="120">
        <f t="shared" si="320"/>
        <v>0</v>
      </c>
      <c r="DR85" s="121" t="b">
        <f t="shared" si="321"/>
        <v>0</v>
      </c>
      <c r="DS85" s="120">
        <f t="shared" si="322"/>
        <v>0</v>
      </c>
      <c r="DT85" s="121" t="b">
        <f t="shared" si="323"/>
        <v>0</v>
      </c>
      <c r="DU85" s="120">
        <f t="shared" si="324"/>
        <v>0</v>
      </c>
      <c r="DV85" s="121" t="b">
        <f t="shared" si="325"/>
        <v>0</v>
      </c>
      <c r="DW85" s="120">
        <f t="shared" si="326"/>
        <v>0</v>
      </c>
      <c r="DX85" s="121" t="b">
        <f t="shared" si="327"/>
        <v>0</v>
      </c>
    </row>
    <row r="86" spans="1:128" ht="15.6" customHeight="1">
      <c r="A86" s="65"/>
      <c r="B86" s="119">
        <f>'1. Plano anual atividades'!C88</f>
        <v>0</v>
      </c>
      <c r="C86" s="10"/>
      <c r="D86" s="121">
        <f>'1. Plano anual atividades'!D88</f>
        <v>0</v>
      </c>
      <c r="E86" s="121">
        <f>'1. Plano anual atividades'!E88</f>
        <v>0</v>
      </c>
      <c r="F86" s="121">
        <f>'1. Plano anual atividades'!F88</f>
        <v>0</v>
      </c>
      <c r="G86" s="121">
        <f>'1. Plano anual atividades'!G88</f>
        <v>0</v>
      </c>
      <c r="H86" s="121">
        <f>'1. Plano anual atividades'!H88</f>
        <v>0</v>
      </c>
      <c r="I86" s="121">
        <f>'1. Plano anual atividades'!I88</f>
        <v>0</v>
      </c>
      <c r="J86" s="121">
        <f>'1. Plano anual atividades'!J88</f>
        <v>0</v>
      </c>
      <c r="K86" s="121">
        <f>'1. Plano anual atividades'!K88</f>
        <v>0</v>
      </c>
      <c r="L86" s="121">
        <f>'1. Plano anual atividades'!L88</f>
        <v>0</v>
      </c>
      <c r="M86" s="121">
        <f>'1. Plano anual atividades'!M88</f>
        <v>0</v>
      </c>
      <c r="N86" s="121">
        <f>'1. Plano anual atividades'!N88</f>
        <v>0</v>
      </c>
      <c r="O86" s="10"/>
      <c r="P86" s="10"/>
      <c r="Q86" s="121">
        <f t="shared" si="256"/>
        <v>0</v>
      </c>
      <c r="R86" s="10"/>
      <c r="S86" s="10"/>
      <c r="T86" s="121">
        <f t="shared" si="328"/>
        <v>0</v>
      </c>
      <c r="U86" s="121">
        <f t="shared" si="329"/>
        <v>0</v>
      </c>
      <c r="V86" s="10"/>
      <c r="W86" s="10"/>
      <c r="X86" s="121">
        <f t="shared" si="257"/>
        <v>0</v>
      </c>
      <c r="Y86" s="121">
        <f t="shared" si="258"/>
        <v>0</v>
      </c>
      <c r="Z86" s="10"/>
      <c r="AA86" s="10"/>
      <c r="AB86" s="122">
        <f>'1. Plano anual atividades'!E78</f>
        <v>0</v>
      </c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23"/>
      <c r="AZ86" s="15"/>
      <c r="BA86" s="15"/>
      <c r="BB86" s="7"/>
      <c r="BC86" s="120">
        <f t="shared" si="259"/>
        <v>0</v>
      </c>
      <c r="BD86" s="121" t="b">
        <f t="shared" si="260"/>
        <v>0</v>
      </c>
      <c r="BE86" s="120">
        <f t="shared" si="261"/>
        <v>0</v>
      </c>
      <c r="BF86" s="121" t="b">
        <f t="shared" si="262"/>
        <v>0</v>
      </c>
      <c r="BG86" s="120">
        <f t="shared" si="263"/>
        <v>0</v>
      </c>
      <c r="BH86" s="121" t="b">
        <f t="shared" si="264"/>
        <v>0</v>
      </c>
      <c r="BI86" s="120">
        <f t="shared" si="265"/>
        <v>0</v>
      </c>
      <c r="BJ86" s="121" t="b">
        <f t="shared" si="266"/>
        <v>0</v>
      </c>
      <c r="BK86" s="120">
        <f t="shared" si="267"/>
        <v>0</v>
      </c>
      <c r="BL86" s="121" t="b">
        <f t="shared" si="268"/>
        <v>0</v>
      </c>
      <c r="BM86" s="120">
        <f t="shared" si="269"/>
        <v>0</v>
      </c>
      <c r="BN86" s="121" t="b">
        <f t="shared" si="270"/>
        <v>0</v>
      </c>
      <c r="BO86" s="120">
        <f t="shared" si="271"/>
        <v>0</v>
      </c>
      <c r="BP86" s="121" t="b">
        <f t="shared" si="272"/>
        <v>0</v>
      </c>
      <c r="BQ86" s="120">
        <f t="shared" si="273"/>
        <v>0</v>
      </c>
      <c r="BR86" s="121" t="b">
        <f t="shared" si="274"/>
        <v>0</v>
      </c>
      <c r="BS86" s="120">
        <f t="shared" si="275"/>
        <v>0</v>
      </c>
      <c r="BT86" s="121" t="b">
        <f t="shared" si="276"/>
        <v>0</v>
      </c>
      <c r="BU86" s="120">
        <f t="shared" si="277"/>
        <v>0</v>
      </c>
      <c r="BV86" s="121" t="b">
        <f t="shared" si="278"/>
        <v>0</v>
      </c>
      <c r="BW86" s="120">
        <f t="shared" si="279"/>
        <v>0</v>
      </c>
      <c r="BX86" s="121" t="b">
        <f t="shared" si="280"/>
        <v>0</v>
      </c>
      <c r="BY86" s="120">
        <f t="shared" si="281"/>
        <v>0</v>
      </c>
      <c r="BZ86" s="121" t="b">
        <f t="shared" si="282"/>
        <v>0</v>
      </c>
      <c r="CA86" s="120">
        <f t="shared" si="283"/>
        <v>0</v>
      </c>
      <c r="CB86" s="121" t="b">
        <f t="shared" si="284"/>
        <v>0</v>
      </c>
      <c r="CC86" s="120">
        <f t="shared" si="285"/>
        <v>0</v>
      </c>
      <c r="CD86" s="121" t="b">
        <f t="shared" si="286"/>
        <v>0</v>
      </c>
      <c r="CE86" s="120">
        <f t="shared" si="287"/>
        <v>0</v>
      </c>
      <c r="CF86" s="121" t="b">
        <f t="shared" si="288"/>
        <v>0</v>
      </c>
      <c r="CG86" s="120">
        <f t="shared" si="289"/>
        <v>0</v>
      </c>
      <c r="CH86" s="121" t="b">
        <f t="shared" si="290"/>
        <v>0</v>
      </c>
      <c r="CI86" s="120">
        <f t="shared" si="291"/>
        <v>0</v>
      </c>
      <c r="CJ86" s="121" t="b">
        <f t="shared" si="292"/>
        <v>0</v>
      </c>
      <c r="CK86" s="120">
        <f t="shared" si="293"/>
        <v>0</v>
      </c>
      <c r="CL86" s="121" t="b">
        <f t="shared" si="294"/>
        <v>0</v>
      </c>
      <c r="CM86" s="120">
        <f t="shared" si="295"/>
        <v>0</v>
      </c>
      <c r="CN86" s="121" t="b">
        <f t="shared" si="296"/>
        <v>0</v>
      </c>
      <c r="CO86" s="274">
        <f t="shared" si="254"/>
        <v>0</v>
      </c>
      <c r="CP86" s="121" t="b">
        <f t="shared" si="297"/>
        <v>0</v>
      </c>
      <c r="CQ86" s="120">
        <f t="shared" si="298"/>
        <v>0</v>
      </c>
      <c r="CR86" s="121" t="b">
        <f t="shared" si="299"/>
        <v>0</v>
      </c>
      <c r="CS86" s="120">
        <f t="shared" si="300"/>
        <v>0</v>
      </c>
      <c r="CT86" s="121" t="b">
        <f t="shared" si="301"/>
        <v>0</v>
      </c>
      <c r="CU86" s="120">
        <f t="shared" si="302"/>
        <v>0</v>
      </c>
      <c r="CV86" s="121" t="b">
        <f t="shared" si="303"/>
        <v>0</v>
      </c>
      <c r="CW86" s="120">
        <f t="shared" si="304"/>
        <v>0</v>
      </c>
      <c r="CX86" s="121" t="b">
        <f t="shared" si="305"/>
        <v>0</v>
      </c>
      <c r="CY86" s="120">
        <f t="shared" si="306"/>
        <v>0</v>
      </c>
      <c r="CZ86" s="121" t="b">
        <f t="shared" si="307"/>
        <v>0</v>
      </c>
      <c r="DA86" s="120">
        <f t="shared" si="308"/>
        <v>0</v>
      </c>
      <c r="DB86" s="121" t="b">
        <f t="shared" si="309"/>
        <v>0</v>
      </c>
      <c r="DC86" s="260"/>
      <c r="DD86" s="120">
        <f t="shared" si="310"/>
        <v>0</v>
      </c>
      <c r="DE86" s="121" t="b">
        <f t="shared" si="311"/>
        <v>0</v>
      </c>
      <c r="DF86" s="120">
        <f t="shared" si="312"/>
        <v>0</v>
      </c>
      <c r="DG86" s="121" t="b">
        <f t="shared" si="313"/>
        <v>0</v>
      </c>
      <c r="DH86" s="120">
        <f t="shared" si="314"/>
        <v>0</v>
      </c>
      <c r="DI86" s="121" t="b">
        <f t="shared" si="315"/>
        <v>0</v>
      </c>
      <c r="DJ86" s="120">
        <f t="shared" si="314"/>
        <v>0</v>
      </c>
      <c r="DK86" s="121" t="b">
        <f t="shared" si="316"/>
        <v>0</v>
      </c>
      <c r="DL86" s="120">
        <f t="shared" si="317"/>
        <v>0</v>
      </c>
      <c r="DM86" s="121" t="b">
        <f t="shared" si="318"/>
        <v>0</v>
      </c>
      <c r="DN86" s="273"/>
      <c r="DO86" s="274">
        <f t="shared" si="255"/>
        <v>0</v>
      </c>
      <c r="DP86" s="121" t="b">
        <f t="shared" si="319"/>
        <v>0</v>
      </c>
      <c r="DQ86" s="120">
        <f t="shared" si="320"/>
        <v>0</v>
      </c>
      <c r="DR86" s="121" t="b">
        <f t="shared" si="321"/>
        <v>0</v>
      </c>
      <c r="DS86" s="120">
        <f t="shared" si="322"/>
        <v>0</v>
      </c>
      <c r="DT86" s="121" t="b">
        <f t="shared" si="323"/>
        <v>0</v>
      </c>
      <c r="DU86" s="120">
        <f t="shared" si="324"/>
        <v>0</v>
      </c>
      <c r="DV86" s="121" t="b">
        <f t="shared" si="325"/>
        <v>0</v>
      </c>
      <c r="DW86" s="120">
        <f t="shared" si="326"/>
        <v>0</v>
      </c>
      <c r="DX86" s="121" t="b">
        <f t="shared" si="327"/>
        <v>0</v>
      </c>
    </row>
    <row r="87" spans="1:128" ht="15.6" customHeight="1">
      <c r="A87" s="65"/>
      <c r="B87" s="119">
        <f>'1. Plano anual atividades'!C89</f>
        <v>0</v>
      </c>
      <c r="C87" s="10"/>
      <c r="D87" s="121">
        <f>'1. Plano anual atividades'!D89</f>
        <v>0</v>
      </c>
      <c r="E87" s="121">
        <f>'1. Plano anual atividades'!E89</f>
        <v>0</v>
      </c>
      <c r="F87" s="121">
        <f>'1. Plano anual atividades'!F89</f>
        <v>0</v>
      </c>
      <c r="G87" s="121">
        <f>'1. Plano anual atividades'!G89</f>
        <v>0</v>
      </c>
      <c r="H87" s="121">
        <f>'1. Plano anual atividades'!H89</f>
        <v>0</v>
      </c>
      <c r="I87" s="121">
        <f>'1. Plano anual atividades'!I89</f>
        <v>0</v>
      </c>
      <c r="J87" s="121">
        <f>'1. Plano anual atividades'!J89</f>
        <v>0</v>
      </c>
      <c r="K87" s="121">
        <f>'1. Plano anual atividades'!K89</f>
        <v>0</v>
      </c>
      <c r="L87" s="121">
        <f>'1. Plano anual atividades'!L89</f>
        <v>0</v>
      </c>
      <c r="M87" s="121">
        <f>'1. Plano anual atividades'!M89</f>
        <v>0</v>
      </c>
      <c r="N87" s="121">
        <f>'1. Plano anual atividades'!N89</f>
        <v>0</v>
      </c>
      <c r="O87" s="10"/>
      <c r="P87" s="10"/>
      <c r="Q87" s="121">
        <f t="shared" si="256"/>
        <v>0</v>
      </c>
      <c r="R87" s="10"/>
      <c r="S87" s="10"/>
      <c r="T87" s="121">
        <f t="shared" si="328"/>
        <v>0</v>
      </c>
      <c r="U87" s="121">
        <f t="shared" si="329"/>
        <v>0</v>
      </c>
      <c r="V87" s="10"/>
      <c r="W87" s="10"/>
      <c r="X87" s="121">
        <f t="shared" si="257"/>
        <v>0</v>
      </c>
      <c r="Y87" s="121">
        <f t="shared" si="258"/>
        <v>0</v>
      </c>
      <c r="Z87" s="10"/>
      <c r="AA87" s="10"/>
      <c r="AB87" s="122">
        <f>'1. Plano anual atividades'!E79</f>
        <v>0</v>
      </c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23"/>
      <c r="AZ87" s="15"/>
      <c r="BA87" s="15"/>
      <c r="BB87" s="7"/>
      <c r="BC87" s="120">
        <f t="shared" si="259"/>
        <v>0</v>
      </c>
      <c r="BD87" s="121" t="b">
        <f t="shared" si="260"/>
        <v>0</v>
      </c>
      <c r="BE87" s="120">
        <f t="shared" si="261"/>
        <v>0</v>
      </c>
      <c r="BF87" s="121" t="b">
        <f t="shared" si="262"/>
        <v>0</v>
      </c>
      <c r="BG87" s="120">
        <f t="shared" si="263"/>
        <v>0</v>
      </c>
      <c r="BH87" s="121" t="b">
        <f t="shared" si="264"/>
        <v>0</v>
      </c>
      <c r="BI87" s="120">
        <f t="shared" si="265"/>
        <v>0</v>
      </c>
      <c r="BJ87" s="121" t="b">
        <f t="shared" si="266"/>
        <v>0</v>
      </c>
      <c r="BK87" s="120">
        <f t="shared" si="267"/>
        <v>0</v>
      </c>
      <c r="BL87" s="121" t="b">
        <f t="shared" si="268"/>
        <v>0</v>
      </c>
      <c r="BM87" s="120">
        <f t="shared" si="269"/>
        <v>0</v>
      </c>
      <c r="BN87" s="121" t="b">
        <f t="shared" si="270"/>
        <v>0</v>
      </c>
      <c r="BO87" s="120">
        <f t="shared" si="271"/>
        <v>0</v>
      </c>
      <c r="BP87" s="121" t="b">
        <f t="shared" si="272"/>
        <v>0</v>
      </c>
      <c r="BQ87" s="120">
        <f t="shared" si="273"/>
        <v>0</v>
      </c>
      <c r="BR87" s="121" t="b">
        <f t="shared" si="274"/>
        <v>0</v>
      </c>
      <c r="BS87" s="120">
        <f t="shared" si="275"/>
        <v>0</v>
      </c>
      <c r="BT87" s="121" t="b">
        <f t="shared" si="276"/>
        <v>0</v>
      </c>
      <c r="BU87" s="120">
        <f t="shared" si="277"/>
        <v>0</v>
      </c>
      <c r="BV87" s="121" t="b">
        <f t="shared" si="278"/>
        <v>0</v>
      </c>
      <c r="BW87" s="120">
        <f t="shared" si="279"/>
        <v>0</v>
      </c>
      <c r="BX87" s="121" t="b">
        <f t="shared" si="280"/>
        <v>0</v>
      </c>
      <c r="BY87" s="120">
        <f t="shared" si="281"/>
        <v>0</v>
      </c>
      <c r="BZ87" s="121" t="b">
        <f t="shared" si="282"/>
        <v>0</v>
      </c>
      <c r="CA87" s="120">
        <f t="shared" si="283"/>
        <v>0</v>
      </c>
      <c r="CB87" s="121" t="b">
        <f t="shared" si="284"/>
        <v>0</v>
      </c>
      <c r="CC87" s="120">
        <f t="shared" si="285"/>
        <v>0</v>
      </c>
      <c r="CD87" s="121" t="b">
        <f t="shared" si="286"/>
        <v>0</v>
      </c>
      <c r="CE87" s="120">
        <f t="shared" si="287"/>
        <v>0</v>
      </c>
      <c r="CF87" s="121" t="b">
        <f t="shared" si="288"/>
        <v>0</v>
      </c>
      <c r="CG87" s="120">
        <f t="shared" si="289"/>
        <v>0</v>
      </c>
      <c r="CH87" s="121" t="b">
        <f t="shared" si="290"/>
        <v>0</v>
      </c>
      <c r="CI87" s="120">
        <f t="shared" si="291"/>
        <v>0</v>
      </c>
      <c r="CJ87" s="121" t="b">
        <f t="shared" si="292"/>
        <v>0</v>
      </c>
      <c r="CK87" s="120">
        <f t="shared" si="293"/>
        <v>0</v>
      </c>
      <c r="CL87" s="121" t="b">
        <f t="shared" si="294"/>
        <v>0</v>
      </c>
      <c r="CM87" s="120">
        <f t="shared" si="295"/>
        <v>0</v>
      </c>
      <c r="CN87" s="121" t="b">
        <f t="shared" si="296"/>
        <v>0</v>
      </c>
      <c r="CO87" s="274">
        <f t="shared" si="254"/>
        <v>0</v>
      </c>
      <c r="CP87" s="121" t="b">
        <f t="shared" si="297"/>
        <v>0</v>
      </c>
      <c r="CQ87" s="120">
        <f t="shared" si="298"/>
        <v>0</v>
      </c>
      <c r="CR87" s="121" t="b">
        <f t="shared" si="299"/>
        <v>0</v>
      </c>
      <c r="CS87" s="120">
        <f t="shared" si="300"/>
        <v>0</v>
      </c>
      <c r="CT87" s="121" t="b">
        <f t="shared" si="301"/>
        <v>0</v>
      </c>
      <c r="CU87" s="120">
        <f t="shared" si="302"/>
        <v>0</v>
      </c>
      <c r="CV87" s="121" t="b">
        <f t="shared" si="303"/>
        <v>0</v>
      </c>
      <c r="CW87" s="120">
        <f t="shared" si="304"/>
        <v>0</v>
      </c>
      <c r="CX87" s="121" t="b">
        <f t="shared" si="305"/>
        <v>0</v>
      </c>
      <c r="CY87" s="120">
        <f t="shared" si="306"/>
        <v>0</v>
      </c>
      <c r="CZ87" s="121" t="b">
        <f t="shared" si="307"/>
        <v>0</v>
      </c>
      <c r="DA87" s="120">
        <f t="shared" si="308"/>
        <v>0</v>
      </c>
      <c r="DB87" s="121" t="b">
        <f t="shared" si="309"/>
        <v>0</v>
      </c>
      <c r="DC87" s="260"/>
      <c r="DD87" s="120">
        <f t="shared" si="310"/>
        <v>0</v>
      </c>
      <c r="DE87" s="121" t="b">
        <f t="shared" si="311"/>
        <v>0</v>
      </c>
      <c r="DF87" s="120">
        <f t="shared" si="312"/>
        <v>0</v>
      </c>
      <c r="DG87" s="121" t="b">
        <f t="shared" si="313"/>
        <v>0</v>
      </c>
      <c r="DH87" s="120">
        <f t="shared" si="314"/>
        <v>0</v>
      </c>
      <c r="DI87" s="121" t="b">
        <f t="shared" si="315"/>
        <v>0</v>
      </c>
      <c r="DJ87" s="120">
        <f t="shared" si="314"/>
        <v>0</v>
      </c>
      <c r="DK87" s="121" t="b">
        <f t="shared" si="316"/>
        <v>0</v>
      </c>
      <c r="DL87" s="120">
        <f t="shared" si="317"/>
        <v>0</v>
      </c>
      <c r="DM87" s="121" t="b">
        <f t="shared" si="318"/>
        <v>0</v>
      </c>
      <c r="DN87" s="273"/>
      <c r="DO87" s="274">
        <f t="shared" si="255"/>
        <v>0</v>
      </c>
      <c r="DP87" s="121" t="b">
        <f t="shared" si="319"/>
        <v>0</v>
      </c>
      <c r="DQ87" s="120">
        <f t="shared" si="320"/>
        <v>0</v>
      </c>
      <c r="DR87" s="121" t="b">
        <f t="shared" si="321"/>
        <v>0</v>
      </c>
      <c r="DS87" s="120">
        <f t="shared" si="322"/>
        <v>0</v>
      </c>
      <c r="DT87" s="121" t="b">
        <f t="shared" si="323"/>
        <v>0</v>
      </c>
      <c r="DU87" s="120">
        <f t="shared" si="324"/>
        <v>0</v>
      </c>
      <c r="DV87" s="121" t="b">
        <f t="shared" si="325"/>
        <v>0</v>
      </c>
      <c r="DW87" s="120">
        <f t="shared" si="326"/>
        <v>0</v>
      </c>
      <c r="DX87" s="121" t="b">
        <f t="shared" si="327"/>
        <v>0</v>
      </c>
    </row>
    <row r="88" spans="1:128" ht="15.6" customHeight="1">
      <c r="A88" s="65"/>
      <c r="B88" s="119">
        <f>'1. Plano anual atividades'!C90</f>
        <v>0</v>
      </c>
      <c r="C88" s="10"/>
      <c r="D88" s="121">
        <f>'1. Plano anual atividades'!D90</f>
        <v>0</v>
      </c>
      <c r="E88" s="121">
        <f>'1. Plano anual atividades'!E90</f>
        <v>0</v>
      </c>
      <c r="F88" s="121">
        <f>'1. Plano anual atividades'!F90</f>
        <v>0</v>
      </c>
      <c r="G88" s="121">
        <f>'1. Plano anual atividades'!G90</f>
        <v>0</v>
      </c>
      <c r="H88" s="121">
        <f>'1. Plano anual atividades'!H90</f>
        <v>0</v>
      </c>
      <c r="I88" s="121">
        <f>'1. Plano anual atividades'!I90</f>
        <v>0</v>
      </c>
      <c r="J88" s="121">
        <f>'1. Plano anual atividades'!J90</f>
        <v>0</v>
      </c>
      <c r="K88" s="121">
        <f>'1. Plano anual atividades'!K90</f>
        <v>0</v>
      </c>
      <c r="L88" s="121">
        <f>'1. Plano anual atividades'!L90</f>
        <v>0</v>
      </c>
      <c r="M88" s="121">
        <f>'1. Plano anual atividades'!M90</f>
        <v>0</v>
      </c>
      <c r="N88" s="121">
        <f>'1. Plano anual atividades'!N90</f>
        <v>0</v>
      </c>
      <c r="O88" s="10"/>
      <c r="P88" s="10"/>
      <c r="Q88" s="121">
        <f t="shared" si="256"/>
        <v>0</v>
      </c>
      <c r="R88" s="10"/>
      <c r="S88" s="10"/>
      <c r="T88" s="121">
        <f t="shared" si="328"/>
        <v>0</v>
      </c>
      <c r="U88" s="121">
        <f t="shared" si="329"/>
        <v>0</v>
      </c>
      <c r="V88" s="10"/>
      <c r="W88" s="10"/>
      <c r="X88" s="121">
        <f t="shared" si="257"/>
        <v>0</v>
      </c>
      <c r="Y88" s="121">
        <f t="shared" si="258"/>
        <v>0</v>
      </c>
      <c r="Z88" s="10"/>
      <c r="AA88" s="10"/>
      <c r="AB88" s="122">
        <f>'1. Plano anual atividades'!E80</f>
        <v>0</v>
      </c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24"/>
      <c r="AZ88" s="15"/>
      <c r="BA88" s="15"/>
      <c r="BB88" s="7"/>
      <c r="BC88" s="120">
        <f t="shared" si="259"/>
        <v>0</v>
      </c>
      <c r="BD88" s="121" t="b">
        <f t="shared" si="260"/>
        <v>0</v>
      </c>
      <c r="BE88" s="120">
        <f t="shared" si="261"/>
        <v>0</v>
      </c>
      <c r="BF88" s="121" t="b">
        <f t="shared" si="262"/>
        <v>0</v>
      </c>
      <c r="BG88" s="120">
        <f t="shared" si="263"/>
        <v>0</v>
      </c>
      <c r="BH88" s="121" t="b">
        <f t="shared" si="264"/>
        <v>0</v>
      </c>
      <c r="BI88" s="120">
        <f t="shared" si="265"/>
        <v>0</v>
      </c>
      <c r="BJ88" s="121" t="b">
        <f t="shared" si="266"/>
        <v>0</v>
      </c>
      <c r="BK88" s="120">
        <f t="shared" si="267"/>
        <v>0</v>
      </c>
      <c r="BL88" s="121" t="b">
        <f t="shared" si="268"/>
        <v>0</v>
      </c>
      <c r="BM88" s="120">
        <f t="shared" si="269"/>
        <v>0</v>
      </c>
      <c r="BN88" s="121" t="b">
        <f t="shared" si="270"/>
        <v>0</v>
      </c>
      <c r="BO88" s="120">
        <f t="shared" si="271"/>
        <v>0</v>
      </c>
      <c r="BP88" s="121" t="b">
        <f t="shared" si="272"/>
        <v>0</v>
      </c>
      <c r="BQ88" s="120">
        <f t="shared" si="273"/>
        <v>0</v>
      </c>
      <c r="BR88" s="121" t="b">
        <f t="shared" si="274"/>
        <v>0</v>
      </c>
      <c r="BS88" s="120">
        <f t="shared" si="275"/>
        <v>0</v>
      </c>
      <c r="BT88" s="121" t="b">
        <f t="shared" si="276"/>
        <v>0</v>
      </c>
      <c r="BU88" s="120">
        <f t="shared" si="277"/>
        <v>0</v>
      </c>
      <c r="BV88" s="121" t="b">
        <f t="shared" si="278"/>
        <v>0</v>
      </c>
      <c r="BW88" s="120">
        <f t="shared" si="279"/>
        <v>0</v>
      </c>
      <c r="BX88" s="121" t="b">
        <f t="shared" si="280"/>
        <v>0</v>
      </c>
      <c r="BY88" s="120">
        <f t="shared" si="281"/>
        <v>0</v>
      </c>
      <c r="BZ88" s="121" t="b">
        <f t="shared" si="282"/>
        <v>0</v>
      </c>
      <c r="CA88" s="120">
        <f t="shared" si="283"/>
        <v>0</v>
      </c>
      <c r="CB88" s="121" t="b">
        <f t="shared" si="284"/>
        <v>0</v>
      </c>
      <c r="CC88" s="120">
        <f t="shared" si="285"/>
        <v>0</v>
      </c>
      <c r="CD88" s="121" t="b">
        <f t="shared" si="286"/>
        <v>0</v>
      </c>
      <c r="CE88" s="120">
        <f t="shared" si="287"/>
        <v>0</v>
      </c>
      <c r="CF88" s="121" t="b">
        <f t="shared" si="288"/>
        <v>0</v>
      </c>
      <c r="CG88" s="120">
        <f t="shared" si="289"/>
        <v>0</v>
      </c>
      <c r="CH88" s="121" t="b">
        <f t="shared" si="290"/>
        <v>0</v>
      </c>
      <c r="CI88" s="120">
        <f t="shared" si="291"/>
        <v>0</v>
      </c>
      <c r="CJ88" s="121" t="b">
        <f t="shared" si="292"/>
        <v>0</v>
      </c>
      <c r="CK88" s="120">
        <f t="shared" si="293"/>
        <v>0</v>
      </c>
      <c r="CL88" s="121" t="b">
        <f t="shared" si="294"/>
        <v>0</v>
      </c>
      <c r="CM88" s="120">
        <f t="shared" si="295"/>
        <v>0</v>
      </c>
      <c r="CN88" s="121" t="b">
        <f t="shared" si="296"/>
        <v>0</v>
      </c>
      <c r="CO88" s="274">
        <f t="shared" si="254"/>
        <v>0</v>
      </c>
      <c r="CP88" s="121" t="b">
        <f t="shared" si="297"/>
        <v>0</v>
      </c>
      <c r="CQ88" s="120">
        <f t="shared" si="298"/>
        <v>0</v>
      </c>
      <c r="CR88" s="121" t="b">
        <f t="shared" si="299"/>
        <v>0</v>
      </c>
      <c r="CS88" s="120">
        <f t="shared" si="300"/>
        <v>0</v>
      </c>
      <c r="CT88" s="121" t="b">
        <f t="shared" si="301"/>
        <v>0</v>
      </c>
      <c r="CU88" s="120">
        <f t="shared" si="302"/>
        <v>0</v>
      </c>
      <c r="CV88" s="121" t="b">
        <f t="shared" si="303"/>
        <v>0</v>
      </c>
      <c r="CW88" s="120">
        <f t="shared" si="304"/>
        <v>0</v>
      </c>
      <c r="CX88" s="121" t="b">
        <f t="shared" si="305"/>
        <v>0</v>
      </c>
      <c r="CY88" s="120">
        <f t="shared" si="306"/>
        <v>0</v>
      </c>
      <c r="CZ88" s="121" t="b">
        <f t="shared" si="307"/>
        <v>0</v>
      </c>
      <c r="DA88" s="120">
        <f t="shared" si="308"/>
        <v>0</v>
      </c>
      <c r="DB88" s="121" t="b">
        <f t="shared" si="309"/>
        <v>0</v>
      </c>
      <c r="DC88" s="260"/>
      <c r="DD88" s="120">
        <f t="shared" si="310"/>
        <v>0</v>
      </c>
      <c r="DE88" s="121" t="b">
        <f t="shared" si="311"/>
        <v>0</v>
      </c>
      <c r="DF88" s="120">
        <f t="shared" si="312"/>
        <v>0</v>
      </c>
      <c r="DG88" s="121" t="b">
        <f t="shared" si="313"/>
        <v>0</v>
      </c>
      <c r="DH88" s="120">
        <f t="shared" si="314"/>
        <v>0</v>
      </c>
      <c r="DI88" s="121" t="b">
        <f t="shared" si="315"/>
        <v>0</v>
      </c>
      <c r="DJ88" s="120">
        <f t="shared" si="314"/>
        <v>0</v>
      </c>
      <c r="DK88" s="121" t="b">
        <f t="shared" si="316"/>
        <v>0</v>
      </c>
      <c r="DL88" s="120">
        <f t="shared" si="317"/>
        <v>0</v>
      </c>
      <c r="DM88" s="121" t="b">
        <f t="shared" si="318"/>
        <v>0</v>
      </c>
      <c r="DN88" s="273"/>
      <c r="DO88" s="274">
        <f t="shared" si="255"/>
        <v>0</v>
      </c>
      <c r="DP88" s="121" t="b">
        <f t="shared" si="319"/>
        <v>0</v>
      </c>
      <c r="DQ88" s="120">
        <f t="shared" si="320"/>
        <v>0</v>
      </c>
      <c r="DR88" s="121" t="b">
        <f t="shared" si="321"/>
        <v>0</v>
      </c>
      <c r="DS88" s="120">
        <f t="shared" si="322"/>
        <v>0</v>
      </c>
      <c r="DT88" s="121" t="b">
        <f t="shared" si="323"/>
        <v>0</v>
      </c>
      <c r="DU88" s="120">
        <f t="shared" si="324"/>
        <v>0</v>
      </c>
      <c r="DV88" s="121" t="b">
        <f t="shared" si="325"/>
        <v>0</v>
      </c>
      <c r="DW88" s="120">
        <f t="shared" si="326"/>
        <v>0</v>
      </c>
      <c r="DX88" s="121" t="b">
        <f t="shared" si="327"/>
        <v>0</v>
      </c>
    </row>
    <row r="89" spans="1:128" ht="15.6" customHeight="1">
      <c r="A89" s="65"/>
      <c r="B89" s="119">
        <f>'1. Plano anual atividades'!C91</f>
        <v>0</v>
      </c>
      <c r="C89" s="10"/>
      <c r="D89" s="121">
        <f>'1. Plano anual atividades'!D91</f>
        <v>0</v>
      </c>
      <c r="E89" s="121">
        <f>'1. Plano anual atividades'!E91</f>
        <v>0</v>
      </c>
      <c r="F89" s="121">
        <f>'1. Plano anual atividades'!F91</f>
        <v>0</v>
      </c>
      <c r="G89" s="121">
        <f>'1. Plano anual atividades'!G91</f>
        <v>0</v>
      </c>
      <c r="H89" s="121">
        <f>'1. Plano anual atividades'!H91</f>
        <v>0</v>
      </c>
      <c r="I89" s="121">
        <f>'1. Plano anual atividades'!I91</f>
        <v>0</v>
      </c>
      <c r="J89" s="121">
        <f>'1. Plano anual atividades'!J91</f>
        <v>0</v>
      </c>
      <c r="K89" s="121">
        <f>'1. Plano anual atividades'!K91</f>
        <v>0</v>
      </c>
      <c r="L89" s="121">
        <f>'1. Plano anual atividades'!L91</f>
        <v>0</v>
      </c>
      <c r="M89" s="121">
        <f>'1. Plano anual atividades'!M91</f>
        <v>0</v>
      </c>
      <c r="N89" s="121">
        <f>'1. Plano anual atividades'!N91</f>
        <v>0</v>
      </c>
      <c r="O89" s="10"/>
      <c r="P89" s="10"/>
      <c r="Q89" s="121">
        <f t="shared" si="256"/>
        <v>0</v>
      </c>
      <c r="R89" s="10"/>
      <c r="S89" s="10"/>
      <c r="T89" s="121">
        <f t="shared" si="328"/>
        <v>0</v>
      </c>
      <c r="U89" s="121">
        <f t="shared" si="329"/>
        <v>0</v>
      </c>
      <c r="V89" s="10"/>
      <c r="W89" s="10"/>
      <c r="X89" s="121">
        <f t="shared" si="257"/>
        <v>0</v>
      </c>
      <c r="Y89" s="121">
        <f t="shared" si="258"/>
        <v>0</v>
      </c>
      <c r="Z89" s="10"/>
      <c r="AA89" s="10"/>
      <c r="AB89" s="122">
        <f>'1. Plano anual atividades'!E81</f>
        <v>0</v>
      </c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23"/>
      <c r="AZ89" s="15"/>
      <c r="BA89" s="15"/>
      <c r="BB89" s="7"/>
      <c r="BC89" s="120">
        <f t="shared" si="259"/>
        <v>0</v>
      </c>
      <c r="BD89" s="121" t="b">
        <f t="shared" si="260"/>
        <v>0</v>
      </c>
      <c r="BE89" s="120">
        <f t="shared" si="261"/>
        <v>0</v>
      </c>
      <c r="BF89" s="121" t="b">
        <f t="shared" si="262"/>
        <v>0</v>
      </c>
      <c r="BG89" s="120">
        <f t="shared" si="263"/>
        <v>0</v>
      </c>
      <c r="BH89" s="121" t="b">
        <f t="shared" si="264"/>
        <v>0</v>
      </c>
      <c r="BI89" s="120">
        <f t="shared" si="265"/>
        <v>0</v>
      </c>
      <c r="BJ89" s="121" t="b">
        <f t="shared" si="266"/>
        <v>0</v>
      </c>
      <c r="BK89" s="120">
        <f t="shared" si="267"/>
        <v>0</v>
      </c>
      <c r="BL89" s="121" t="b">
        <f t="shared" si="268"/>
        <v>0</v>
      </c>
      <c r="BM89" s="120">
        <f t="shared" si="269"/>
        <v>0</v>
      </c>
      <c r="BN89" s="121" t="b">
        <f t="shared" si="270"/>
        <v>0</v>
      </c>
      <c r="BO89" s="120">
        <f t="shared" si="271"/>
        <v>0</v>
      </c>
      <c r="BP89" s="121" t="b">
        <f t="shared" si="272"/>
        <v>0</v>
      </c>
      <c r="BQ89" s="120">
        <f t="shared" si="273"/>
        <v>0</v>
      </c>
      <c r="BR89" s="121" t="b">
        <f t="shared" si="274"/>
        <v>0</v>
      </c>
      <c r="BS89" s="120">
        <f t="shared" si="275"/>
        <v>0</v>
      </c>
      <c r="BT89" s="121" t="b">
        <f t="shared" si="276"/>
        <v>0</v>
      </c>
      <c r="BU89" s="120">
        <f t="shared" si="277"/>
        <v>0</v>
      </c>
      <c r="BV89" s="121" t="b">
        <f t="shared" si="278"/>
        <v>0</v>
      </c>
      <c r="BW89" s="120">
        <f t="shared" si="279"/>
        <v>0</v>
      </c>
      <c r="BX89" s="121" t="b">
        <f t="shared" si="280"/>
        <v>0</v>
      </c>
      <c r="BY89" s="120">
        <f t="shared" si="281"/>
        <v>0</v>
      </c>
      <c r="BZ89" s="121" t="b">
        <f t="shared" si="282"/>
        <v>0</v>
      </c>
      <c r="CA89" s="120">
        <f t="shared" si="283"/>
        <v>0</v>
      </c>
      <c r="CB89" s="121" t="b">
        <f t="shared" si="284"/>
        <v>0</v>
      </c>
      <c r="CC89" s="120">
        <f t="shared" si="285"/>
        <v>0</v>
      </c>
      <c r="CD89" s="121" t="b">
        <f t="shared" si="286"/>
        <v>0</v>
      </c>
      <c r="CE89" s="120">
        <f t="shared" si="287"/>
        <v>0</v>
      </c>
      <c r="CF89" s="121" t="b">
        <f t="shared" si="288"/>
        <v>0</v>
      </c>
      <c r="CG89" s="120">
        <f t="shared" si="289"/>
        <v>0</v>
      </c>
      <c r="CH89" s="121" t="b">
        <f t="shared" si="290"/>
        <v>0</v>
      </c>
      <c r="CI89" s="120">
        <f t="shared" si="291"/>
        <v>0</v>
      </c>
      <c r="CJ89" s="121" t="b">
        <f t="shared" si="292"/>
        <v>0</v>
      </c>
      <c r="CK89" s="120">
        <f t="shared" si="293"/>
        <v>0</v>
      </c>
      <c r="CL89" s="121" t="b">
        <f t="shared" si="294"/>
        <v>0</v>
      </c>
      <c r="CM89" s="120">
        <f t="shared" si="295"/>
        <v>0</v>
      </c>
      <c r="CN89" s="121" t="b">
        <f t="shared" si="296"/>
        <v>0</v>
      </c>
      <c r="CO89" s="274">
        <f t="shared" si="254"/>
        <v>0</v>
      </c>
      <c r="CP89" s="121" t="b">
        <f t="shared" si="297"/>
        <v>0</v>
      </c>
      <c r="CQ89" s="120">
        <f t="shared" si="298"/>
        <v>0</v>
      </c>
      <c r="CR89" s="121" t="b">
        <f t="shared" si="299"/>
        <v>0</v>
      </c>
      <c r="CS89" s="120">
        <f t="shared" si="300"/>
        <v>0</v>
      </c>
      <c r="CT89" s="121" t="b">
        <f t="shared" si="301"/>
        <v>0</v>
      </c>
      <c r="CU89" s="120">
        <f t="shared" si="302"/>
        <v>0</v>
      </c>
      <c r="CV89" s="121" t="b">
        <f t="shared" si="303"/>
        <v>0</v>
      </c>
      <c r="CW89" s="120">
        <f t="shared" si="304"/>
        <v>0</v>
      </c>
      <c r="CX89" s="121" t="b">
        <f t="shared" si="305"/>
        <v>0</v>
      </c>
      <c r="CY89" s="120">
        <f t="shared" si="306"/>
        <v>0</v>
      </c>
      <c r="CZ89" s="121" t="b">
        <f t="shared" si="307"/>
        <v>0</v>
      </c>
      <c r="DA89" s="120">
        <f t="shared" si="308"/>
        <v>0</v>
      </c>
      <c r="DB89" s="121" t="b">
        <f t="shared" si="309"/>
        <v>0</v>
      </c>
      <c r="DC89" s="260"/>
      <c r="DD89" s="120">
        <f t="shared" si="310"/>
        <v>0</v>
      </c>
      <c r="DE89" s="121" t="b">
        <f t="shared" si="311"/>
        <v>0</v>
      </c>
      <c r="DF89" s="120">
        <f t="shared" si="312"/>
        <v>0</v>
      </c>
      <c r="DG89" s="121" t="b">
        <f t="shared" si="313"/>
        <v>0</v>
      </c>
      <c r="DH89" s="120">
        <f t="shared" si="314"/>
        <v>0</v>
      </c>
      <c r="DI89" s="121" t="b">
        <f t="shared" si="315"/>
        <v>0</v>
      </c>
      <c r="DJ89" s="120">
        <f t="shared" si="314"/>
        <v>0</v>
      </c>
      <c r="DK89" s="121" t="b">
        <f t="shared" si="316"/>
        <v>0</v>
      </c>
      <c r="DL89" s="120">
        <f t="shared" si="317"/>
        <v>0</v>
      </c>
      <c r="DM89" s="121" t="b">
        <f t="shared" si="318"/>
        <v>0</v>
      </c>
      <c r="DN89" s="273"/>
      <c r="DO89" s="274">
        <f t="shared" si="255"/>
        <v>0</v>
      </c>
      <c r="DP89" s="121" t="b">
        <f t="shared" si="319"/>
        <v>0</v>
      </c>
      <c r="DQ89" s="120">
        <f t="shared" si="320"/>
        <v>0</v>
      </c>
      <c r="DR89" s="121" t="b">
        <f t="shared" si="321"/>
        <v>0</v>
      </c>
      <c r="DS89" s="120">
        <f t="shared" si="322"/>
        <v>0</v>
      </c>
      <c r="DT89" s="121" t="b">
        <f t="shared" si="323"/>
        <v>0</v>
      </c>
      <c r="DU89" s="120">
        <f t="shared" si="324"/>
        <v>0</v>
      </c>
      <c r="DV89" s="121" t="b">
        <f t="shared" si="325"/>
        <v>0</v>
      </c>
      <c r="DW89" s="120">
        <f t="shared" si="326"/>
        <v>0</v>
      </c>
      <c r="DX89" s="121" t="b">
        <f t="shared" si="327"/>
        <v>0</v>
      </c>
    </row>
    <row r="90" spans="1:128" ht="15.6" customHeight="1">
      <c r="A90" s="65"/>
      <c r="B90" s="119">
        <f>'1. Plano anual atividades'!C92</f>
        <v>0</v>
      </c>
      <c r="C90" s="10"/>
      <c r="D90" s="121">
        <f>'1. Plano anual atividades'!D92</f>
        <v>0</v>
      </c>
      <c r="E90" s="121">
        <f>'1. Plano anual atividades'!E92</f>
        <v>0</v>
      </c>
      <c r="F90" s="121">
        <f>'1. Plano anual atividades'!F92</f>
        <v>0</v>
      </c>
      <c r="G90" s="121">
        <f>'1. Plano anual atividades'!G92</f>
        <v>0</v>
      </c>
      <c r="H90" s="121">
        <f>'1. Plano anual atividades'!H92</f>
        <v>0</v>
      </c>
      <c r="I90" s="121">
        <f>'1. Plano anual atividades'!I92</f>
        <v>0</v>
      </c>
      <c r="J90" s="121">
        <f>'1. Plano anual atividades'!J92</f>
        <v>0</v>
      </c>
      <c r="K90" s="121">
        <f>'1. Plano anual atividades'!K92</f>
        <v>0</v>
      </c>
      <c r="L90" s="121">
        <f>'1. Plano anual atividades'!L92</f>
        <v>0</v>
      </c>
      <c r="M90" s="121">
        <f>'1. Plano anual atividades'!M92</f>
        <v>0</v>
      </c>
      <c r="N90" s="121">
        <f>'1. Plano anual atividades'!N92</f>
        <v>0</v>
      </c>
      <c r="O90" s="10"/>
      <c r="P90" s="10"/>
      <c r="Q90" s="121">
        <f t="shared" si="256"/>
        <v>0</v>
      </c>
      <c r="R90" s="10"/>
      <c r="S90" s="10"/>
      <c r="T90" s="121">
        <f t="shared" si="328"/>
        <v>0</v>
      </c>
      <c r="U90" s="121">
        <f t="shared" si="329"/>
        <v>0</v>
      </c>
      <c r="V90" s="10"/>
      <c r="W90" s="10"/>
      <c r="X90" s="121">
        <f t="shared" si="257"/>
        <v>0</v>
      </c>
      <c r="Y90" s="121">
        <f t="shared" si="258"/>
        <v>0</v>
      </c>
      <c r="Z90" s="10"/>
      <c r="AA90" s="10"/>
      <c r="AB90" s="122">
        <f>'1. Plano anual atividades'!E82</f>
        <v>0</v>
      </c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23"/>
      <c r="AZ90" s="15"/>
      <c r="BA90" s="15"/>
      <c r="BB90" s="7"/>
      <c r="BC90" s="120">
        <f t="shared" si="259"/>
        <v>0</v>
      </c>
      <c r="BD90" s="121" t="b">
        <f t="shared" si="260"/>
        <v>0</v>
      </c>
      <c r="BE90" s="120">
        <f t="shared" si="261"/>
        <v>0</v>
      </c>
      <c r="BF90" s="121" t="b">
        <f t="shared" si="262"/>
        <v>0</v>
      </c>
      <c r="BG90" s="120">
        <f t="shared" si="263"/>
        <v>0</v>
      </c>
      <c r="BH90" s="121" t="b">
        <f t="shared" si="264"/>
        <v>0</v>
      </c>
      <c r="BI90" s="120">
        <f t="shared" si="265"/>
        <v>0</v>
      </c>
      <c r="BJ90" s="121" t="b">
        <f t="shared" si="266"/>
        <v>0</v>
      </c>
      <c r="BK90" s="120">
        <f t="shared" si="267"/>
        <v>0</v>
      </c>
      <c r="BL90" s="121" t="b">
        <f t="shared" si="268"/>
        <v>0</v>
      </c>
      <c r="BM90" s="120">
        <f t="shared" si="269"/>
        <v>0</v>
      </c>
      <c r="BN90" s="121" t="b">
        <f t="shared" si="270"/>
        <v>0</v>
      </c>
      <c r="BO90" s="120">
        <f t="shared" si="271"/>
        <v>0</v>
      </c>
      <c r="BP90" s="121" t="b">
        <f t="shared" si="272"/>
        <v>0</v>
      </c>
      <c r="BQ90" s="120">
        <f t="shared" si="273"/>
        <v>0</v>
      </c>
      <c r="BR90" s="121" t="b">
        <f t="shared" si="274"/>
        <v>0</v>
      </c>
      <c r="BS90" s="120">
        <f t="shared" si="275"/>
        <v>0</v>
      </c>
      <c r="BT90" s="121" t="b">
        <f t="shared" si="276"/>
        <v>0</v>
      </c>
      <c r="BU90" s="120">
        <f t="shared" si="277"/>
        <v>0</v>
      </c>
      <c r="BV90" s="121" t="b">
        <f t="shared" si="278"/>
        <v>0</v>
      </c>
      <c r="BW90" s="120">
        <f t="shared" si="279"/>
        <v>0</v>
      </c>
      <c r="BX90" s="121" t="b">
        <f t="shared" si="280"/>
        <v>0</v>
      </c>
      <c r="BY90" s="120">
        <f t="shared" si="281"/>
        <v>0</v>
      </c>
      <c r="BZ90" s="121" t="b">
        <f t="shared" si="282"/>
        <v>0</v>
      </c>
      <c r="CA90" s="120">
        <f t="shared" si="283"/>
        <v>0</v>
      </c>
      <c r="CB90" s="121" t="b">
        <f t="shared" si="284"/>
        <v>0</v>
      </c>
      <c r="CC90" s="120">
        <f t="shared" si="285"/>
        <v>0</v>
      </c>
      <c r="CD90" s="121" t="b">
        <f t="shared" si="286"/>
        <v>0</v>
      </c>
      <c r="CE90" s="120">
        <f t="shared" si="287"/>
        <v>0</v>
      </c>
      <c r="CF90" s="121" t="b">
        <f t="shared" si="288"/>
        <v>0</v>
      </c>
      <c r="CG90" s="120">
        <f t="shared" si="289"/>
        <v>0</v>
      </c>
      <c r="CH90" s="121" t="b">
        <f t="shared" si="290"/>
        <v>0</v>
      </c>
      <c r="CI90" s="120">
        <f t="shared" si="291"/>
        <v>0</v>
      </c>
      <c r="CJ90" s="121" t="b">
        <f t="shared" si="292"/>
        <v>0</v>
      </c>
      <c r="CK90" s="120">
        <f t="shared" si="293"/>
        <v>0</v>
      </c>
      <c r="CL90" s="121" t="b">
        <f t="shared" si="294"/>
        <v>0</v>
      </c>
      <c r="CM90" s="120">
        <f t="shared" si="295"/>
        <v>0</v>
      </c>
      <c r="CN90" s="121" t="b">
        <f t="shared" si="296"/>
        <v>0</v>
      </c>
      <c r="CO90" s="274">
        <f t="shared" si="254"/>
        <v>0</v>
      </c>
      <c r="CP90" s="121" t="b">
        <f t="shared" si="297"/>
        <v>0</v>
      </c>
      <c r="CQ90" s="120">
        <f t="shared" si="298"/>
        <v>0</v>
      </c>
      <c r="CR90" s="121" t="b">
        <f t="shared" si="299"/>
        <v>0</v>
      </c>
      <c r="CS90" s="120">
        <f t="shared" si="300"/>
        <v>0</v>
      </c>
      <c r="CT90" s="121" t="b">
        <f t="shared" si="301"/>
        <v>0</v>
      </c>
      <c r="CU90" s="120">
        <f t="shared" si="302"/>
        <v>0</v>
      </c>
      <c r="CV90" s="121" t="b">
        <f t="shared" si="303"/>
        <v>0</v>
      </c>
      <c r="CW90" s="120">
        <f t="shared" si="304"/>
        <v>0</v>
      </c>
      <c r="CX90" s="121" t="b">
        <f t="shared" si="305"/>
        <v>0</v>
      </c>
      <c r="CY90" s="120">
        <f t="shared" si="306"/>
        <v>0</v>
      </c>
      <c r="CZ90" s="121" t="b">
        <f t="shared" si="307"/>
        <v>0</v>
      </c>
      <c r="DA90" s="120">
        <f t="shared" si="308"/>
        <v>0</v>
      </c>
      <c r="DB90" s="121" t="b">
        <f t="shared" si="309"/>
        <v>0</v>
      </c>
      <c r="DC90" s="260"/>
      <c r="DD90" s="120">
        <f t="shared" si="310"/>
        <v>0</v>
      </c>
      <c r="DE90" s="121" t="b">
        <f t="shared" si="311"/>
        <v>0</v>
      </c>
      <c r="DF90" s="120">
        <f t="shared" si="312"/>
        <v>0</v>
      </c>
      <c r="DG90" s="121" t="b">
        <f t="shared" si="313"/>
        <v>0</v>
      </c>
      <c r="DH90" s="120">
        <f t="shared" si="314"/>
        <v>0</v>
      </c>
      <c r="DI90" s="121" t="b">
        <f t="shared" si="315"/>
        <v>0</v>
      </c>
      <c r="DJ90" s="120">
        <f t="shared" si="314"/>
        <v>0</v>
      </c>
      <c r="DK90" s="121" t="b">
        <f t="shared" si="316"/>
        <v>0</v>
      </c>
      <c r="DL90" s="120">
        <f t="shared" si="317"/>
        <v>0</v>
      </c>
      <c r="DM90" s="121" t="b">
        <f t="shared" si="318"/>
        <v>0</v>
      </c>
      <c r="DN90" s="273"/>
      <c r="DO90" s="274">
        <f t="shared" si="255"/>
        <v>0</v>
      </c>
      <c r="DP90" s="121" t="b">
        <f t="shared" si="319"/>
        <v>0</v>
      </c>
      <c r="DQ90" s="120">
        <f t="shared" si="320"/>
        <v>0</v>
      </c>
      <c r="DR90" s="121" t="b">
        <f t="shared" si="321"/>
        <v>0</v>
      </c>
      <c r="DS90" s="120">
        <f t="shared" si="322"/>
        <v>0</v>
      </c>
      <c r="DT90" s="121" t="b">
        <f t="shared" si="323"/>
        <v>0</v>
      </c>
      <c r="DU90" s="120">
        <f t="shared" si="324"/>
        <v>0</v>
      </c>
      <c r="DV90" s="121" t="b">
        <f t="shared" si="325"/>
        <v>0</v>
      </c>
      <c r="DW90" s="120">
        <f t="shared" si="326"/>
        <v>0</v>
      </c>
      <c r="DX90" s="121" t="b">
        <f t="shared" si="327"/>
        <v>0</v>
      </c>
    </row>
    <row r="91" spans="1:128" ht="15.6" customHeight="1">
      <c r="A91" s="65"/>
      <c r="B91" s="119">
        <f>'1. Plano anual atividades'!C93</f>
        <v>0</v>
      </c>
      <c r="C91" s="10"/>
      <c r="D91" s="121">
        <f>'1. Plano anual atividades'!D93</f>
        <v>0</v>
      </c>
      <c r="E91" s="121">
        <f>'1. Plano anual atividades'!E93</f>
        <v>0</v>
      </c>
      <c r="F91" s="121">
        <f>'1. Plano anual atividades'!F93</f>
        <v>0</v>
      </c>
      <c r="G91" s="121">
        <f>'1. Plano anual atividades'!G93</f>
        <v>0</v>
      </c>
      <c r="H91" s="121">
        <f>'1. Plano anual atividades'!H93</f>
        <v>0</v>
      </c>
      <c r="I91" s="121">
        <f>'1. Plano anual atividades'!I93</f>
        <v>0</v>
      </c>
      <c r="J91" s="121">
        <f>'1. Plano anual atividades'!J93</f>
        <v>0</v>
      </c>
      <c r="K91" s="121">
        <f>'1. Plano anual atividades'!K93</f>
        <v>0</v>
      </c>
      <c r="L91" s="121">
        <f>'1. Plano anual atividades'!L93</f>
        <v>0</v>
      </c>
      <c r="M91" s="121">
        <f>'1. Plano anual atividades'!M93</f>
        <v>0</v>
      </c>
      <c r="N91" s="121">
        <f>'1. Plano anual atividades'!N93</f>
        <v>0</v>
      </c>
      <c r="O91" s="10"/>
      <c r="P91" s="10"/>
      <c r="Q91" s="121">
        <f t="shared" si="256"/>
        <v>0</v>
      </c>
      <c r="R91" s="10"/>
      <c r="S91" s="10"/>
      <c r="T91" s="121">
        <f t="shared" si="328"/>
        <v>0</v>
      </c>
      <c r="U91" s="121">
        <f t="shared" si="329"/>
        <v>0</v>
      </c>
      <c r="V91" s="10"/>
      <c r="W91" s="10"/>
      <c r="X91" s="121">
        <f t="shared" si="257"/>
        <v>0</v>
      </c>
      <c r="Y91" s="121">
        <f t="shared" si="258"/>
        <v>0</v>
      </c>
      <c r="Z91" s="10"/>
      <c r="AA91" s="10"/>
      <c r="AB91" s="122" t="str">
        <f>'1. Plano anual atividades'!E83</f>
        <v>AcBE</v>
      </c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23"/>
      <c r="AZ91" s="15"/>
      <c r="BA91" s="15"/>
      <c r="BB91" s="7"/>
      <c r="BC91" s="120">
        <f t="shared" si="259"/>
        <v>0</v>
      </c>
      <c r="BD91" s="121" t="b">
        <f t="shared" si="260"/>
        <v>0</v>
      </c>
      <c r="BE91" s="120">
        <f t="shared" si="261"/>
        <v>0</v>
      </c>
      <c r="BF91" s="121" t="b">
        <f t="shared" si="262"/>
        <v>0</v>
      </c>
      <c r="BG91" s="120">
        <f t="shared" si="263"/>
        <v>0</v>
      </c>
      <c r="BH91" s="121" t="b">
        <f t="shared" si="264"/>
        <v>0</v>
      </c>
      <c r="BI91" s="120">
        <f t="shared" si="265"/>
        <v>0</v>
      </c>
      <c r="BJ91" s="121" t="b">
        <f t="shared" si="266"/>
        <v>0</v>
      </c>
      <c r="BK91" s="120">
        <f t="shared" si="267"/>
        <v>0</v>
      </c>
      <c r="BL91" s="121" t="b">
        <f t="shared" si="268"/>
        <v>0</v>
      </c>
      <c r="BM91" s="120">
        <f t="shared" si="269"/>
        <v>0</v>
      </c>
      <c r="BN91" s="121" t="b">
        <f t="shared" si="270"/>
        <v>0</v>
      </c>
      <c r="BO91" s="120">
        <f t="shared" si="271"/>
        <v>0</v>
      </c>
      <c r="BP91" s="121" t="b">
        <f t="shared" si="272"/>
        <v>0</v>
      </c>
      <c r="BQ91" s="120">
        <f t="shared" si="273"/>
        <v>0</v>
      </c>
      <c r="BR91" s="121" t="b">
        <f t="shared" si="274"/>
        <v>0</v>
      </c>
      <c r="BS91" s="120">
        <f t="shared" si="275"/>
        <v>0</v>
      </c>
      <c r="BT91" s="121" t="b">
        <f t="shared" si="276"/>
        <v>0</v>
      </c>
      <c r="BU91" s="120">
        <f t="shared" si="277"/>
        <v>0</v>
      </c>
      <c r="BV91" s="121" t="b">
        <f t="shared" si="278"/>
        <v>0</v>
      </c>
      <c r="BW91" s="120">
        <f t="shared" si="279"/>
        <v>0</v>
      </c>
      <c r="BX91" s="121" t="b">
        <f t="shared" si="280"/>
        <v>0</v>
      </c>
      <c r="BY91" s="120">
        <f t="shared" si="281"/>
        <v>0</v>
      </c>
      <c r="BZ91" s="121" t="b">
        <f t="shared" si="282"/>
        <v>0</v>
      </c>
      <c r="CA91" s="120">
        <f t="shared" si="283"/>
        <v>0</v>
      </c>
      <c r="CB91" s="121" t="b">
        <f t="shared" si="284"/>
        <v>0</v>
      </c>
      <c r="CC91" s="120">
        <f t="shared" si="285"/>
        <v>0</v>
      </c>
      <c r="CD91" s="121" t="b">
        <f t="shared" si="286"/>
        <v>0</v>
      </c>
      <c r="CE91" s="120">
        <f t="shared" si="287"/>
        <v>0</v>
      </c>
      <c r="CF91" s="121" t="b">
        <f t="shared" si="288"/>
        <v>0</v>
      </c>
      <c r="CG91" s="120">
        <f t="shared" si="289"/>
        <v>0</v>
      </c>
      <c r="CH91" s="121" t="b">
        <f t="shared" si="290"/>
        <v>0</v>
      </c>
      <c r="CI91" s="120">
        <f t="shared" si="291"/>
        <v>0</v>
      </c>
      <c r="CJ91" s="121" t="b">
        <f t="shared" si="292"/>
        <v>0</v>
      </c>
      <c r="CK91" s="120">
        <f t="shared" si="293"/>
        <v>0</v>
      </c>
      <c r="CL91" s="121" t="b">
        <f t="shared" si="294"/>
        <v>0</v>
      </c>
      <c r="CM91" s="120">
        <f t="shared" si="295"/>
        <v>0</v>
      </c>
      <c r="CN91" s="121" t="b">
        <f t="shared" si="296"/>
        <v>0</v>
      </c>
      <c r="CO91" s="274">
        <f t="shared" si="254"/>
        <v>0</v>
      </c>
      <c r="CP91" s="121" t="b">
        <f t="shared" si="297"/>
        <v>0</v>
      </c>
      <c r="CQ91" s="120">
        <f t="shared" si="298"/>
        <v>0</v>
      </c>
      <c r="CR91" s="121" t="b">
        <f t="shared" si="299"/>
        <v>0</v>
      </c>
      <c r="CS91" s="120">
        <f t="shared" si="300"/>
        <v>0</v>
      </c>
      <c r="CT91" s="121" t="b">
        <f t="shared" si="301"/>
        <v>0</v>
      </c>
      <c r="CU91" s="120">
        <f t="shared" si="302"/>
        <v>0</v>
      </c>
      <c r="CV91" s="121" t="b">
        <f t="shared" si="303"/>
        <v>0</v>
      </c>
      <c r="CW91" s="120">
        <f t="shared" si="304"/>
        <v>0</v>
      </c>
      <c r="CX91" s="121" t="b">
        <f t="shared" si="305"/>
        <v>0</v>
      </c>
      <c r="CY91" s="120">
        <f t="shared" si="306"/>
        <v>0</v>
      </c>
      <c r="CZ91" s="121" t="b">
        <f t="shared" si="307"/>
        <v>0</v>
      </c>
      <c r="DA91" s="120">
        <f t="shared" si="308"/>
        <v>0</v>
      </c>
      <c r="DB91" s="121" t="b">
        <f t="shared" si="309"/>
        <v>0</v>
      </c>
      <c r="DC91" s="260"/>
      <c r="DD91" s="120">
        <f t="shared" si="310"/>
        <v>0</v>
      </c>
      <c r="DE91" s="121" t="b">
        <f t="shared" si="311"/>
        <v>0</v>
      </c>
      <c r="DF91" s="120">
        <f t="shared" si="312"/>
        <v>0</v>
      </c>
      <c r="DG91" s="121" t="b">
        <f t="shared" si="313"/>
        <v>0</v>
      </c>
      <c r="DH91" s="120">
        <f t="shared" si="314"/>
        <v>0</v>
      </c>
      <c r="DI91" s="121" t="b">
        <f t="shared" si="315"/>
        <v>0</v>
      </c>
      <c r="DJ91" s="120">
        <f t="shared" si="314"/>
        <v>0</v>
      </c>
      <c r="DK91" s="121" t="b">
        <f t="shared" si="316"/>
        <v>0</v>
      </c>
      <c r="DL91" s="120">
        <f t="shared" si="317"/>
        <v>0</v>
      </c>
      <c r="DM91" s="121" t="b">
        <f t="shared" si="318"/>
        <v>0</v>
      </c>
      <c r="DN91" s="273"/>
      <c r="DO91" s="274">
        <f t="shared" si="255"/>
        <v>0</v>
      </c>
      <c r="DP91" s="121" t="b">
        <f t="shared" si="319"/>
        <v>0</v>
      </c>
      <c r="DQ91" s="120">
        <f t="shared" si="320"/>
        <v>0</v>
      </c>
      <c r="DR91" s="121" t="b">
        <f t="shared" si="321"/>
        <v>0</v>
      </c>
      <c r="DS91" s="120">
        <f t="shared" si="322"/>
        <v>0</v>
      </c>
      <c r="DT91" s="121" t="b">
        <f t="shared" si="323"/>
        <v>0</v>
      </c>
      <c r="DU91" s="120">
        <f t="shared" si="324"/>
        <v>0</v>
      </c>
      <c r="DV91" s="121" t="b">
        <f t="shared" si="325"/>
        <v>0</v>
      </c>
      <c r="DW91" s="120">
        <f t="shared" si="326"/>
        <v>0</v>
      </c>
      <c r="DX91" s="121" t="b">
        <f t="shared" si="327"/>
        <v>0</v>
      </c>
    </row>
    <row r="92" spans="1:128" ht="15.6" customHeight="1">
      <c r="A92" s="65"/>
      <c r="B92" s="119">
        <f>'1. Plano anual atividades'!C94</f>
        <v>0</v>
      </c>
      <c r="C92" s="10"/>
      <c r="D92" s="121">
        <f>'1. Plano anual atividades'!D94</f>
        <v>0</v>
      </c>
      <c r="E92" s="121">
        <f>'1. Plano anual atividades'!E94</f>
        <v>0</v>
      </c>
      <c r="F92" s="121">
        <f>'1. Plano anual atividades'!F94</f>
        <v>0</v>
      </c>
      <c r="G92" s="121">
        <f>'1. Plano anual atividades'!G94</f>
        <v>0</v>
      </c>
      <c r="H92" s="121">
        <f>'1. Plano anual atividades'!H94</f>
        <v>0</v>
      </c>
      <c r="I92" s="121">
        <f>'1. Plano anual atividades'!I94</f>
        <v>0</v>
      </c>
      <c r="J92" s="121">
        <f>'1. Plano anual atividades'!J94</f>
        <v>0</v>
      </c>
      <c r="K92" s="121">
        <f>'1. Plano anual atividades'!K94</f>
        <v>0</v>
      </c>
      <c r="L92" s="121">
        <f>'1. Plano anual atividades'!L94</f>
        <v>0</v>
      </c>
      <c r="M92" s="121">
        <f>'1. Plano anual atividades'!M94</f>
        <v>0</v>
      </c>
      <c r="N92" s="121">
        <f>'1. Plano anual atividades'!N94</f>
        <v>0</v>
      </c>
      <c r="O92" s="10"/>
      <c r="P92" s="10"/>
      <c r="Q92" s="121">
        <f t="shared" si="256"/>
        <v>0</v>
      </c>
      <c r="R92" s="10"/>
      <c r="S92" s="10"/>
      <c r="T92" s="121">
        <f t="shared" si="328"/>
        <v>0</v>
      </c>
      <c r="U92" s="121">
        <f t="shared" si="329"/>
        <v>0</v>
      </c>
      <c r="V92" s="10"/>
      <c r="W92" s="10"/>
      <c r="X92" s="121">
        <f t="shared" si="257"/>
        <v>0</v>
      </c>
      <c r="Y92" s="121">
        <f t="shared" si="258"/>
        <v>0</v>
      </c>
      <c r="Z92" s="10"/>
      <c r="AA92" s="10"/>
      <c r="AB92" s="122">
        <f>'1. Plano anual atividades'!E84</f>
        <v>0</v>
      </c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23"/>
      <c r="AZ92" s="15"/>
      <c r="BA92" s="15"/>
      <c r="BB92" s="7"/>
      <c r="BC92" s="120">
        <f t="shared" si="259"/>
        <v>0</v>
      </c>
      <c r="BD92" s="121" t="b">
        <f t="shared" si="260"/>
        <v>0</v>
      </c>
      <c r="BE92" s="120">
        <f t="shared" si="261"/>
        <v>0</v>
      </c>
      <c r="BF92" s="121" t="b">
        <f t="shared" si="262"/>
        <v>0</v>
      </c>
      <c r="BG92" s="120">
        <f t="shared" si="263"/>
        <v>0</v>
      </c>
      <c r="BH92" s="121" t="b">
        <f t="shared" si="264"/>
        <v>0</v>
      </c>
      <c r="BI92" s="120">
        <f t="shared" si="265"/>
        <v>0</v>
      </c>
      <c r="BJ92" s="121" t="b">
        <f t="shared" si="266"/>
        <v>0</v>
      </c>
      <c r="BK92" s="120">
        <f t="shared" si="267"/>
        <v>0</v>
      </c>
      <c r="BL92" s="121" t="b">
        <f t="shared" si="268"/>
        <v>0</v>
      </c>
      <c r="BM92" s="120">
        <f t="shared" si="269"/>
        <v>0</v>
      </c>
      <c r="BN92" s="121" t="b">
        <f t="shared" si="270"/>
        <v>0</v>
      </c>
      <c r="BO92" s="120">
        <f t="shared" si="271"/>
        <v>0</v>
      </c>
      <c r="BP92" s="121" t="b">
        <f t="shared" si="272"/>
        <v>0</v>
      </c>
      <c r="BQ92" s="120">
        <f t="shared" si="273"/>
        <v>0</v>
      </c>
      <c r="BR92" s="121" t="b">
        <f t="shared" si="274"/>
        <v>0</v>
      </c>
      <c r="BS92" s="120">
        <f t="shared" si="275"/>
        <v>0</v>
      </c>
      <c r="BT92" s="121" t="b">
        <f t="shared" si="276"/>
        <v>0</v>
      </c>
      <c r="BU92" s="120">
        <f t="shared" si="277"/>
        <v>0</v>
      </c>
      <c r="BV92" s="121" t="b">
        <f t="shared" si="278"/>
        <v>0</v>
      </c>
      <c r="BW92" s="120">
        <f t="shared" si="279"/>
        <v>0</v>
      </c>
      <c r="BX92" s="121" t="b">
        <f t="shared" si="280"/>
        <v>0</v>
      </c>
      <c r="BY92" s="120">
        <f t="shared" si="281"/>
        <v>0</v>
      </c>
      <c r="BZ92" s="121" t="b">
        <f t="shared" si="282"/>
        <v>0</v>
      </c>
      <c r="CA92" s="120">
        <f t="shared" si="283"/>
        <v>0</v>
      </c>
      <c r="CB92" s="121" t="b">
        <f t="shared" si="284"/>
        <v>0</v>
      </c>
      <c r="CC92" s="120">
        <f t="shared" si="285"/>
        <v>0</v>
      </c>
      <c r="CD92" s="121" t="b">
        <f t="shared" si="286"/>
        <v>0</v>
      </c>
      <c r="CE92" s="120">
        <f t="shared" si="287"/>
        <v>0</v>
      </c>
      <c r="CF92" s="121" t="b">
        <f t="shared" si="288"/>
        <v>0</v>
      </c>
      <c r="CG92" s="120">
        <f t="shared" si="289"/>
        <v>0</v>
      </c>
      <c r="CH92" s="121" t="b">
        <f t="shared" si="290"/>
        <v>0</v>
      </c>
      <c r="CI92" s="120">
        <f t="shared" si="291"/>
        <v>0</v>
      </c>
      <c r="CJ92" s="121" t="b">
        <f t="shared" si="292"/>
        <v>0</v>
      </c>
      <c r="CK92" s="120">
        <f t="shared" si="293"/>
        <v>0</v>
      </c>
      <c r="CL92" s="121" t="b">
        <f t="shared" si="294"/>
        <v>0</v>
      </c>
      <c r="CM92" s="120">
        <f t="shared" si="295"/>
        <v>0</v>
      </c>
      <c r="CN92" s="121" t="b">
        <f t="shared" si="296"/>
        <v>0</v>
      </c>
      <c r="CO92" s="274">
        <f t="shared" si="254"/>
        <v>0</v>
      </c>
      <c r="CP92" s="121" t="b">
        <f t="shared" si="297"/>
        <v>0</v>
      </c>
      <c r="CQ92" s="120">
        <f t="shared" si="298"/>
        <v>0</v>
      </c>
      <c r="CR92" s="121" t="b">
        <f t="shared" si="299"/>
        <v>0</v>
      </c>
      <c r="CS92" s="120">
        <f t="shared" si="300"/>
        <v>0</v>
      </c>
      <c r="CT92" s="121" t="b">
        <f t="shared" si="301"/>
        <v>0</v>
      </c>
      <c r="CU92" s="120">
        <f t="shared" si="302"/>
        <v>0</v>
      </c>
      <c r="CV92" s="121" t="b">
        <f t="shared" si="303"/>
        <v>0</v>
      </c>
      <c r="CW92" s="120">
        <f t="shared" si="304"/>
        <v>0</v>
      </c>
      <c r="CX92" s="121" t="b">
        <f t="shared" si="305"/>
        <v>0</v>
      </c>
      <c r="CY92" s="120">
        <f t="shared" si="306"/>
        <v>0</v>
      </c>
      <c r="CZ92" s="121" t="b">
        <f t="shared" si="307"/>
        <v>0</v>
      </c>
      <c r="DA92" s="120">
        <f t="shared" si="308"/>
        <v>0</v>
      </c>
      <c r="DB92" s="121" t="b">
        <f t="shared" si="309"/>
        <v>0</v>
      </c>
      <c r="DC92" s="260"/>
      <c r="DD92" s="120">
        <f t="shared" si="310"/>
        <v>0</v>
      </c>
      <c r="DE92" s="121" t="b">
        <f t="shared" si="311"/>
        <v>0</v>
      </c>
      <c r="DF92" s="120">
        <f t="shared" si="312"/>
        <v>0</v>
      </c>
      <c r="DG92" s="121" t="b">
        <f t="shared" si="313"/>
        <v>0</v>
      </c>
      <c r="DH92" s="120">
        <f t="shared" si="314"/>
        <v>0</v>
      </c>
      <c r="DI92" s="121" t="b">
        <f t="shared" si="315"/>
        <v>0</v>
      </c>
      <c r="DJ92" s="120">
        <f t="shared" si="314"/>
        <v>0</v>
      </c>
      <c r="DK92" s="121" t="b">
        <f t="shared" si="316"/>
        <v>0</v>
      </c>
      <c r="DL92" s="120">
        <f t="shared" si="317"/>
        <v>0</v>
      </c>
      <c r="DM92" s="121" t="b">
        <f t="shared" si="318"/>
        <v>0</v>
      </c>
      <c r="DN92" s="273"/>
      <c r="DO92" s="274">
        <f t="shared" si="255"/>
        <v>0</v>
      </c>
      <c r="DP92" s="121" t="b">
        <f t="shared" si="319"/>
        <v>0</v>
      </c>
      <c r="DQ92" s="120">
        <f t="shared" si="320"/>
        <v>0</v>
      </c>
      <c r="DR92" s="121" t="b">
        <f t="shared" si="321"/>
        <v>0</v>
      </c>
      <c r="DS92" s="120">
        <f t="shared" si="322"/>
        <v>0</v>
      </c>
      <c r="DT92" s="121" t="b">
        <f t="shared" si="323"/>
        <v>0</v>
      </c>
      <c r="DU92" s="120">
        <f t="shared" si="324"/>
        <v>0</v>
      </c>
      <c r="DV92" s="121" t="b">
        <f t="shared" si="325"/>
        <v>0</v>
      </c>
      <c r="DW92" s="120">
        <f t="shared" si="326"/>
        <v>0</v>
      </c>
      <c r="DX92" s="121" t="b">
        <f t="shared" si="327"/>
        <v>0</v>
      </c>
    </row>
    <row r="93" spans="1:128" ht="15.6" customHeight="1">
      <c r="A93" s="65"/>
      <c r="B93" s="119">
        <f>'1. Plano anual atividades'!C95</f>
        <v>0</v>
      </c>
      <c r="C93" s="10"/>
      <c r="D93" s="121">
        <f>'1. Plano anual atividades'!D95</f>
        <v>0</v>
      </c>
      <c r="E93" s="121">
        <f>'1. Plano anual atividades'!E95</f>
        <v>0</v>
      </c>
      <c r="F93" s="121">
        <f>'1. Plano anual atividades'!F95</f>
        <v>0</v>
      </c>
      <c r="G93" s="121">
        <f>'1. Plano anual atividades'!G95</f>
        <v>0</v>
      </c>
      <c r="H93" s="121">
        <f>'1. Plano anual atividades'!H95</f>
        <v>0</v>
      </c>
      <c r="I93" s="121">
        <f>'1. Plano anual atividades'!I95</f>
        <v>0</v>
      </c>
      <c r="J93" s="121">
        <f>'1. Plano anual atividades'!J95</f>
        <v>0</v>
      </c>
      <c r="K93" s="121">
        <f>'1. Plano anual atividades'!K95</f>
        <v>0</v>
      </c>
      <c r="L93" s="121">
        <f>'1. Plano anual atividades'!L95</f>
        <v>0</v>
      </c>
      <c r="M93" s="121">
        <f>'1. Plano anual atividades'!M95</f>
        <v>0</v>
      </c>
      <c r="N93" s="121">
        <f>'1. Plano anual atividades'!N95</f>
        <v>0</v>
      </c>
      <c r="O93" s="10"/>
      <c r="P93" s="10"/>
      <c r="Q93" s="121">
        <f t="shared" ref="Q93:Q111" si="330">O93*P93</f>
        <v>0</v>
      </c>
      <c r="R93" s="10"/>
      <c r="S93" s="10"/>
      <c r="T93" s="121">
        <f>P93*R93</f>
        <v>0</v>
      </c>
      <c r="U93" s="121">
        <f>P93*S93</f>
        <v>0</v>
      </c>
      <c r="V93" s="10"/>
      <c r="W93" s="10"/>
      <c r="X93" s="121">
        <f t="shared" ref="X93:X110" si="331">P93*V93</f>
        <v>0</v>
      </c>
      <c r="Y93" s="121">
        <f t="shared" ref="Y93:Y111" si="332">P93*W93</f>
        <v>0</v>
      </c>
      <c r="Z93" s="10"/>
      <c r="AA93" s="10"/>
      <c r="AB93" s="122">
        <f>'1. Plano anual atividades'!E85</f>
        <v>0</v>
      </c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23"/>
      <c r="AZ93" s="15"/>
      <c r="BA93" s="15"/>
      <c r="BB93" s="7"/>
      <c r="BC93" s="120">
        <f t="shared" ref="BC93:BC111" si="333">IF($AZ93="7 dias com os media", "■",0)</f>
        <v>0</v>
      </c>
      <c r="BD93" s="121" t="b">
        <f t="shared" ref="BD93:BD111" si="334">IF(BC93="■", $R93+$S93)</f>
        <v>0</v>
      </c>
      <c r="BE93" s="120">
        <f t="shared" ref="BE93:BE111" si="335">IF($AZ93="aLer mais e melhor", "■",0)</f>
        <v>0</v>
      </c>
      <c r="BF93" s="121" t="b">
        <f t="shared" ref="BF93:BF111" si="336">IF(BE93="■", $R93+$S93)</f>
        <v>0</v>
      </c>
      <c r="BG93" s="120">
        <f t="shared" ref="BG93:BG111" si="337">IF($AZ93="Campeonato de Escrita e Ciência Criativa", "■",0)</f>
        <v>0</v>
      </c>
      <c r="BH93" s="121" t="b">
        <f t="shared" ref="BH93:BH111" si="338">IF(BG93="■", $R93+$S93)</f>
        <v>0</v>
      </c>
      <c r="BI93" s="120">
        <f t="shared" ref="BI93:BI111" si="339">IF($AZ93="Cientificamente provável", "■",0)</f>
        <v>0</v>
      </c>
      <c r="BJ93" s="121" t="b">
        <f t="shared" ref="BJ93:BJ111" si="340">IF(BI93="■", $R93+$S93)</f>
        <v>0</v>
      </c>
      <c r="BK93" s="120">
        <f t="shared" ref="BK93:BK111" si="341">IF($AZ93="Clássicos em rede", "■",0)</f>
        <v>0</v>
      </c>
      <c r="BL93" s="121" t="b">
        <f t="shared" ref="BL93:BL111" si="342">IF(BK93="■", $R93+$S93)</f>
        <v>0</v>
      </c>
      <c r="BM93" s="120">
        <f t="shared" ref="BM93:BM111" si="343">IF($AZ93="Conto Contigo", "■",0)</f>
        <v>0</v>
      </c>
      <c r="BN93" s="121" t="b">
        <f t="shared" ref="BN93:BN111" si="344">IF(BM93="■", $R93+$S93)</f>
        <v>0</v>
      </c>
      <c r="BO93" s="120">
        <f t="shared" ref="BO93:BO111" si="345">IF($AZ93="Dia da internet Mais Segura", "■",0)</f>
        <v>0</v>
      </c>
      <c r="BP93" s="121" t="b">
        <f t="shared" ref="BP93:BP111" si="346">IF(BO93="■", $R93+$S93)</f>
        <v>0</v>
      </c>
      <c r="BQ93" s="120">
        <f t="shared" ref="BQ93:BQ111" si="347">IF($AZ93="Dia Mundial da Língua Portuguesa", "■",0)</f>
        <v>0</v>
      </c>
      <c r="BR93" s="121" t="b">
        <f t="shared" ref="BR93:BR111" si="348">IF(BQ93="■", $R93+$S93)</f>
        <v>0</v>
      </c>
      <c r="BS93" s="120">
        <f t="shared" ref="BS93:BS111" si="349">IF($AZ93="Isto também é comigo", "■",0)</f>
        <v>0</v>
      </c>
      <c r="BT93" s="121" t="b">
        <f t="shared" ref="BT93:BT111" si="350">IF(BS93="■", $R93+$S93)</f>
        <v>0</v>
      </c>
      <c r="BU93" s="120">
        <f t="shared" ref="BU93:BU111" si="351">IF($AZ93="Jornalistas em rede", "■",0)</f>
        <v>0</v>
      </c>
      <c r="BV93" s="121" t="b">
        <f t="shared" ref="BV93:BV111" si="352">IF(BU93="■", $R93+$S93)</f>
        <v>0</v>
      </c>
      <c r="BW93" s="120">
        <f t="shared" ref="BW93:BW111" si="353">IF($AZ93="Juntos a criar", "■",0)</f>
        <v>0</v>
      </c>
      <c r="BX93" s="121" t="b">
        <f t="shared" ref="BX93:BX111" si="354">IF(BW93="■", $R93+$S93)</f>
        <v>0</v>
      </c>
      <c r="BY93" s="120">
        <f t="shared" ref="BY93:BY111" si="355">IF($AZ93="Ler eescrever mais com a BE", "■",0)</f>
        <v>0</v>
      </c>
      <c r="BZ93" s="121" t="b">
        <f t="shared" ref="BZ93:BZ111" si="356">IF(BY93="■", $R93+$S93)</f>
        <v>0</v>
      </c>
      <c r="CA93" s="120">
        <f t="shared" ref="CA93:CA111" si="357">IF($AZ93="Ler fora da escola", "■",0)</f>
        <v>0</v>
      </c>
      <c r="CB93" s="121" t="b">
        <f t="shared" ref="CB93:CB111" si="358">IF(CA93="■", $R93+$S93)</f>
        <v>0</v>
      </c>
      <c r="CC93" s="120">
        <f t="shared" ref="CC93:CC111" si="359">IF($AZ93="Lidera", "■",0)</f>
        <v>0</v>
      </c>
      <c r="CD93" s="121" t="b">
        <f t="shared" ref="CD93:CD111" si="360">IF(CC93="■", $R93+$S93)</f>
        <v>0</v>
      </c>
      <c r="CE93" s="120">
        <f t="shared" ref="CE93:CE111" si="361">IF($AZ93="Media@ção", "■",0)</f>
        <v>0</v>
      </c>
      <c r="CF93" s="121" t="b">
        <f t="shared" ref="CF93:CF111" si="362">IF(CE93="■", $R93+$S93)</f>
        <v>0</v>
      </c>
      <c r="CG93" s="120">
        <f t="shared" ref="CG93:CG111" si="363">IF($AZ93="Mês Internacional da Biblioteca Escolar", "■",0)</f>
        <v>0</v>
      </c>
      <c r="CH93" s="121" t="b">
        <f t="shared" ref="CH93:CH111" si="364">IF(CG93="■", $R93+$S93)</f>
        <v>0</v>
      </c>
      <c r="CI93" s="120">
        <f t="shared" ref="CI93:CI111" si="365">IF($AZ93="Miúdos a votos", "■",0)</f>
        <v>0</v>
      </c>
      <c r="CJ93" s="121" t="b">
        <f t="shared" ref="CJ93:CJ111" si="366">IF(CI93="■", $R93+$S93)</f>
        <v>0</v>
      </c>
      <c r="CK93" s="120">
        <f t="shared" ref="CK93:CK111" si="367">IF($AZ93="Newton gostava de ler", "■",0)</f>
        <v>0</v>
      </c>
      <c r="CL93" s="121" t="b">
        <f t="shared" ref="CL93:CL111" si="368">IF(CK93="■", $R93+$S93)</f>
        <v>0</v>
      </c>
      <c r="CM93" s="120">
        <f t="shared" ref="CM93:CM111" si="369">IF($AZ93="Proliteracias", "■",0)</f>
        <v>0</v>
      </c>
      <c r="CN93" s="121" t="b">
        <f t="shared" ref="CN93:CN111" si="370">IF(CM93="■", $R93+$S93)</f>
        <v>0</v>
      </c>
      <c r="CO93" s="274">
        <f t="shared" si="254"/>
        <v>0</v>
      </c>
      <c r="CP93" s="121" t="b">
        <f t="shared" ref="CP93:CP111" si="371">IF(CO93="■", $R93+$S93)</f>
        <v>0</v>
      </c>
      <c r="CQ93" s="120">
        <f t="shared" ref="CQ93:CQ111" si="372">IF($AZ93="READ ON Portugal", "■",0)</f>
        <v>0</v>
      </c>
      <c r="CR93" s="121" t="b">
        <f t="shared" ref="CR93:CR111" si="373">IF(CQ93="■", $R93+$S93)</f>
        <v>0</v>
      </c>
      <c r="CS93" s="120">
        <f t="shared" ref="CS93:CS111" si="374">IF($AZ93="Semana da leitura", "■",0)</f>
        <v>0</v>
      </c>
      <c r="CT93" s="121" t="b">
        <f t="shared" ref="CT93:CT111" si="375">IF(CS93="■", $R93+$S93)</f>
        <v>0</v>
      </c>
      <c r="CU93" s="120">
        <f t="shared" ref="CU93:CU111" si="376">IF($AZ93="Supercharged by IA", "■",0)</f>
        <v>0</v>
      </c>
      <c r="CV93" s="121" t="b">
        <f t="shared" ref="CV93:CV111" si="377">IF(CU93="■", $R93+$S93)</f>
        <v>0</v>
      </c>
      <c r="CW93" s="120">
        <f t="shared" ref="CW93:CW111" si="378">IF($AZ93="Todos Juntos Podemos Ler", "■",0)</f>
        <v>0</v>
      </c>
      <c r="CX93" s="121" t="b">
        <f t="shared" ref="CX93:CX111" si="379">IF(CW93="■", $R93+$S93)</f>
        <v>0</v>
      </c>
      <c r="CY93" s="120">
        <f t="shared" ref="CY93:CY111" si="380">IF($AZ93="Voluntários de leitura", "■",0)</f>
        <v>0</v>
      </c>
      <c r="CZ93" s="121" t="b">
        <f t="shared" ref="CZ93:CZ111" si="381">IF(CY93="■", $R93+$S93)</f>
        <v>0</v>
      </c>
      <c r="DA93" s="120">
        <f t="shared" ref="DA93:DA111" si="382">IF($AZ93="Outra(s)", "■",0)</f>
        <v>0</v>
      </c>
      <c r="DB93" s="121" t="b">
        <f t="shared" ref="DB93:DB111" si="383">IF(DA93="■", $R93+$S93)</f>
        <v>0</v>
      </c>
      <c r="DC93" s="260"/>
      <c r="DD93" s="120">
        <f t="shared" ref="DD93:DD111" si="384">IF($BA93="Plano Nacional das Artes", "■",0)</f>
        <v>0</v>
      </c>
      <c r="DE93" s="121" t="b">
        <f t="shared" ref="DE93:DE111" si="385">IF(DD93="■", $R93+$S93)</f>
        <v>0</v>
      </c>
      <c r="DF93" s="120">
        <f t="shared" ref="DF93:DF111" si="386">IF($BA93="Plano Nacional de Cinema", "■",0)</f>
        <v>0</v>
      </c>
      <c r="DG93" s="121" t="b">
        <f t="shared" ref="DG93:DG111" si="387">IF(DF93="■", $R93+$S93)</f>
        <v>0</v>
      </c>
      <c r="DH93" s="120">
        <f t="shared" ref="DH93:DJ111" si="388">IF($BA93="Plano Nacional de Formação Financeira", "■",0)</f>
        <v>0</v>
      </c>
      <c r="DI93" s="121" t="b">
        <f t="shared" si="315"/>
        <v>0</v>
      </c>
      <c r="DJ93" s="120">
        <f t="shared" si="388"/>
        <v>0</v>
      </c>
      <c r="DK93" s="121" t="b">
        <f t="shared" ref="DK93:DK111" si="389">IF(DJ93="■", $R93+$S93)</f>
        <v>0</v>
      </c>
      <c r="DL93" s="120">
        <f t="shared" ref="DL93:DL111" si="390">IF($BA93="Outra(s)", "■",0)</f>
        <v>0</v>
      </c>
      <c r="DM93" s="121" t="b">
        <f t="shared" ref="DM93:DM111" si="391">IF(DL93="■", $R93+$S93)</f>
        <v>0</v>
      </c>
      <c r="DN93" s="273"/>
      <c r="DO93" s="274">
        <f t="shared" si="255"/>
        <v>0</v>
      </c>
      <c r="DP93" s="121" t="b">
        <f t="shared" ref="DP93:DP111" si="392">IF(DO93="■", $R93+$S93)</f>
        <v>0</v>
      </c>
      <c r="DQ93" s="120">
        <f t="shared" ref="DQ93:DQ111" si="393">IF($BB93="Jornal escolar", "■",0)</f>
        <v>0</v>
      </c>
      <c r="DR93" s="121" t="b">
        <f t="shared" ref="DR93:DR111" si="394">IF(DQ93="■", $R93+$S93)</f>
        <v>0</v>
      </c>
      <c r="DS93" s="120">
        <f t="shared" ref="DS93:DS111" si="395">IF($BB93="Rádio escolar", "■",0)</f>
        <v>0</v>
      </c>
      <c r="DT93" s="121" t="b">
        <f t="shared" ref="DT93:DT111" si="396">IF(DS93="■", $R93+$S93)</f>
        <v>0</v>
      </c>
      <c r="DU93" s="120">
        <f t="shared" ref="DU93:DU111" si="397">IF($BB93="TV escolar", "■",0)</f>
        <v>0</v>
      </c>
      <c r="DV93" s="121" t="b">
        <f t="shared" ref="DV93:DV111" si="398">IF(DU93="■", $R93+$S93)</f>
        <v>0</v>
      </c>
      <c r="DW93" s="120">
        <f t="shared" ref="DW93:DW111" si="399">IF($BB93="Outra(s)", "■",0)</f>
        <v>0</v>
      </c>
      <c r="DX93" s="121" t="b">
        <f t="shared" ref="DX93:DX111" si="400">IF(DW93="■", $R93+$S93)</f>
        <v>0</v>
      </c>
    </row>
    <row r="94" spans="1:128" ht="15.6" customHeight="1">
      <c r="A94" s="65"/>
      <c r="B94" s="119">
        <f>'1. Plano anual atividades'!C96</f>
        <v>0</v>
      </c>
      <c r="C94" s="10"/>
      <c r="D94" s="121">
        <f>'1. Plano anual atividades'!D96</f>
        <v>0</v>
      </c>
      <c r="E94" s="121">
        <f>'1. Plano anual atividades'!E96</f>
        <v>0</v>
      </c>
      <c r="F94" s="121">
        <f>'1. Plano anual atividades'!F96</f>
        <v>0</v>
      </c>
      <c r="G94" s="121">
        <f>'1. Plano anual atividades'!G96</f>
        <v>0</v>
      </c>
      <c r="H94" s="121">
        <f>'1. Plano anual atividades'!H96</f>
        <v>0</v>
      </c>
      <c r="I94" s="121">
        <f>'1. Plano anual atividades'!I96</f>
        <v>0</v>
      </c>
      <c r="J94" s="121">
        <f>'1. Plano anual atividades'!J96</f>
        <v>0</v>
      </c>
      <c r="K94" s="121">
        <f>'1. Plano anual atividades'!K96</f>
        <v>0</v>
      </c>
      <c r="L94" s="121">
        <f>'1. Plano anual atividades'!L96</f>
        <v>0</v>
      </c>
      <c r="M94" s="121">
        <f>'1. Plano anual atividades'!M96</f>
        <v>0</v>
      </c>
      <c r="N94" s="121">
        <f>'1. Plano anual atividades'!N96</f>
        <v>0</v>
      </c>
      <c r="O94" s="10"/>
      <c r="P94" s="10"/>
      <c r="Q94" s="121">
        <f t="shared" si="330"/>
        <v>0</v>
      </c>
      <c r="R94" s="10"/>
      <c r="S94" s="10"/>
      <c r="T94" s="121">
        <f t="shared" ref="T94:T103" si="401">P94*R94</f>
        <v>0</v>
      </c>
      <c r="U94" s="121">
        <f t="shared" ref="U94:U103" si="402">P94*S94</f>
        <v>0</v>
      </c>
      <c r="V94" s="10"/>
      <c r="W94" s="10"/>
      <c r="X94" s="121">
        <f t="shared" si="331"/>
        <v>0</v>
      </c>
      <c r="Y94" s="121">
        <f t="shared" si="332"/>
        <v>0</v>
      </c>
      <c r="Z94" s="10"/>
      <c r="AA94" s="10"/>
      <c r="AB94" s="122">
        <f>'1. Plano anual atividades'!E86</f>
        <v>0</v>
      </c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23"/>
      <c r="AZ94" s="15"/>
      <c r="BA94" s="15"/>
      <c r="BB94" s="7"/>
      <c r="BC94" s="120">
        <f t="shared" si="333"/>
        <v>0</v>
      </c>
      <c r="BD94" s="121" t="b">
        <f t="shared" si="334"/>
        <v>0</v>
      </c>
      <c r="BE94" s="120">
        <f t="shared" si="335"/>
        <v>0</v>
      </c>
      <c r="BF94" s="121" t="b">
        <f t="shared" si="336"/>
        <v>0</v>
      </c>
      <c r="BG94" s="120">
        <f t="shared" si="337"/>
        <v>0</v>
      </c>
      <c r="BH94" s="121" t="b">
        <f t="shared" si="338"/>
        <v>0</v>
      </c>
      <c r="BI94" s="120">
        <f t="shared" si="339"/>
        <v>0</v>
      </c>
      <c r="BJ94" s="121" t="b">
        <f t="shared" si="340"/>
        <v>0</v>
      </c>
      <c r="BK94" s="120">
        <f t="shared" si="341"/>
        <v>0</v>
      </c>
      <c r="BL94" s="121" t="b">
        <f t="shared" si="342"/>
        <v>0</v>
      </c>
      <c r="BM94" s="120">
        <f t="shared" si="343"/>
        <v>0</v>
      </c>
      <c r="BN94" s="121" t="b">
        <f t="shared" si="344"/>
        <v>0</v>
      </c>
      <c r="BO94" s="120">
        <f t="shared" si="345"/>
        <v>0</v>
      </c>
      <c r="BP94" s="121" t="b">
        <f t="shared" si="346"/>
        <v>0</v>
      </c>
      <c r="BQ94" s="120">
        <f t="shared" si="347"/>
        <v>0</v>
      </c>
      <c r="BR94" s="121" t="b">
        <f t="shared" si="348"/>
        <v>0</v>
      </c>
      <c r="BS94" s="120">
        <f t="shared" si="349"/>
        <v>0</v>
      </c>
      <c r="BT94" s="121" t="b">
        <f t="shared" si="350"/>
        <v>0</v>
      </c>
      <c r="BU94" s="120">
        <f t="shared" si="351"/>
        <v>0</v>
      </c>
      <c r="BV94" s="121" t="b">
        <f t="shared" si="352"/>
        <v>0</v>
      </c>
      <c r="BW94" s="120">
        <f t="shared" si="353"/>
        <v>0</v>
      </c>
      <c r="BX94" s="121" t="b">
        <f t="shared" si="354"/>
        <v>0</v>
      </c>
      <c r="BY94" s="120">
        <f t="shared" si="355"/>
        <v>0</v>
      </c>
      <c r="BZ94" s="121" t="b">
        <f t="shared" si="356"/>
        <v>0</v>
      </c>
      <c r="CA94" s="120">
        <f t="shared" si="357"/>
        <v>0</v>
      </c>
      <c r="CB94" s="121" t="b">
        <f t="shared" si="358"/>
        <v>0</v>
      </c>
      <c r="CC94" s="120">
        <f t="shared" si="359"/>
        <v>0</v>
      </c>
      <c r="CD94" s="121" t="b">
        <f t="shared" si="360"/>
        <v>0</v>
      </c>
      <c r="CE94" s="120">
        <f t="shared" si="361"/>
        <v>0</v>
      </c>
      <c r="CF94" s="121" t="b">
        <f t="shared" si="362"/>
        <v>0</v>
      </c>
      <c r="CG94" s="120">
        <f t="shared" si="363"/>
        <v>0</v>
      </c>
      <c r="CH94" s="121" t="b">
        <f t="shared" si="364"/>
        <v>0</v>
      </c>
      <c r="CI94" s="120">
        <f t="shared" si="365"/>
        <v>0</v>
      </c>
      <c r="CJ94" s="121" t="b">
        <f t="shared" si="366"/>
        <v>0</v>
      </c>
      <c r="CK94" s="120">
        <f t="shared" si="367"/>
        <v>0</v>
      </c>
      <c r="CL94" s="121" t="b">
        <f t="shared" si="368"/>
        <v>0</v>
      </c>
      <c r="CM94" s="120">
        <f t="shared" si="369"/>
        <v>0</v>
      </c>
      <c r="CN94" s="121" t="b">
        <f t="shared" si="370"/>
        <v>0</v>
      </c>
      <c r="CO94" s="274">
        <f t="shared" si="254"/>
        <v>0</v>
      </c>
      <c r="CP94" s="121" t="b">
        <f t="shared" si="371"/>
        <v>0</v>
      </c>
      <c r="CQ94" s="120">
        <f t="shared" si="372"/>
        <v>0</v>
      </c>
      <c r="CR94" s="121" t="b">
        <f t="shared" si="373"/>
        <v>0</v>
      </c>
      <c r="CS94" s="120">
        <f t="shared" si="374"/>
        <v>0</v>
      </c>
      <c r="CT94" s="121" t="b">
        <f t="shared" si="375"/>
        <v>0</v>
      </c>
      <c r="CU94" s="120">
        <f t="shared" si="376"/>
        <v>0</v>
      </c>
      <c r="CV94" s="121" t="b">
        <f t="shared" si="377"/>
        <v>0</v>
      </c>
      <c r="CW94" s="120">
        <f t="shared" si="378"/>
        <v>0</v>
      </c>
      <c r="CX94" s="121" t="b">
        <f t="shared" si="379"/>
        <v>0</v>
      </c>
      <c r="CY94" s="120">
        <f t="shared" si="380"/>
        <v>0</v>
      </c>
      <c r="CZ94" s="121" t="b">
        <f t="shared" si="381"/>
        <v>0</v>
      </c>
      <c r="DA94" s="120">
        <f t="shared" si="382"/>
        <v>0</v>
      </c>
      <c r="DB94" s="121" t="b">
        <f t="shared" si="383"/>
        <v>0</v>
      </c>
      <c r="DC94" s="260"/>
      <c r="DD94" s="120">
        <f t="shared" si="384"/>
        <v>0</v>
      </c>
      <c r="DE94" s="121" t="b">
        <f t="shared" si="385"/>
        <v>0</v>
      </c>
      <c r="DF94" s="120">
        <f t="shared" si="386"/>
        <v>0</v>
      </c>
      <c r="DG94" s="121" t="b">
        <f t="shared" si="387"/>
        <v>0</v>
      </c>
      <c r="DH94" s="120">
        <f t="shared" si="388"/>
        <v>0</v>
      </c>
      <c r="DI94" s="121" t="b">
        <f t="shared" si="315"/>
        <v>0</v>
      </c>
      <c r="DJ94" s="120">
        <f t="shared" si="388"/>
        <v>0</v>
      </c>
      <c r="DK94" s="121" t="b">
        <f t="shared" si="389"/>
        <v>0</v>
      </c>
      <c r="DL94" s="120">
        <f t="shared" si="390"/>
        <v>0</v>
      </c>
      <c r="DM94" s="121" t="b">
        <f t="shared" si="391"/>
        <v>0</v>
      </c>
      <c r="DN94" s="273"/>
      <c r="DO94" s="274">
        <f t="shared" si="255"/>
        <v>0</v>
      </c>
      <c r="DP94" s="121" t="b">
        <f t="shared" si="392"/>
        <v>0</v>
      </c>
      <c r="DQ94" s="120">
        <f t="shared" si="393"/>
        <v>0</v>
      </c>
      <c r="DR94" s="121" t="b">
        <f t="shared" si="394"/>
        <v>0</v>
      </c>
      <c r="DS94" s="120">
        <f t="shared" si="395"/>
        <v>0</v>
      </c>
      <c r="DT94" s="121" t="b">
        <f t="shared" si="396"/>
        <v>0</v>
      </c>
      <c r="DU94" s="120">
        <f t="shared" si="397"/>
        <v>0</v>
      </c>
      <c r="DV94" s="121" t="b">
        <f t="shared" si="398"/>
        <v>0</v>
      </c>
      <c r="DW94" s="120">
        <f t="shared" si="399"/>
        <v>0</v>
      </c>
      <c r="DX94" s="121" t="b">
        <f t="shared" si="400"/>
        <v>0</v>
      </c>
    </row>
    <row r="95" spans="1:128" ht="15.6" customHeight="1">
      <c r="A95" s="65"/>
      <c r="B95" s="119">
        <f>'1. Plano anual atividades'!C97</f>
        <v>0</v>
      </c>
      <c r="C95" s="10"/>
      <c r="D95" s="121">
        <f>'1. Plano anual atividades'!D97</f>
        <v>0</v>
      </c>
      <c r="E95" s="121">
        <f>'1. Plano anual atividades'!E97</f>
        <v>0</v>
      </c>
      <c r="F95" s="121">
        <f>'1. Plano anual atividades'!F97</f>
        <v>0</v>
      </c>
      <c r="G95" s="121">
        <f>'1. Plano anual atividades'!G97</f>
        <v>0</v>
      </c>
      <c r="H95" s="121">
        <f>'1. Plano anual atividades'!H97</f>
        <v>0</v>
      </c>
      <c r="I95" s="121">
        <f>'1. Plano anual atividades'!I97</f>
        <v>0</v>
      </c>
      <c r="J95" s="121">
        <f>'1. Plano anual atividades'!J97</f>
        <v>0</v>
      </c>
      <c r="K95" s="121">
        <f>'1. Plano anual atividades'!K97</f>
        <v>0</v>
      </c>
      <c r="L95" s="121">
        <f>'1. Plano anual atividades'!L97</f>
        <v>0</v>
      </c>
      <c r="M95" s="121">
        <f>'1. Plano anual atividades'!M97</f>
        <v>0</v>
      </c>
      <c r="N95" s="121">
        <f>'1. Plano anual atividades'!N97</f>
        <v>0</v>
      </c>
      <c r="O95" s="10"/>
      <c r="P95" s="10"/>
      <c r="Q95" s="121">
        <f t="shared" si="330"/>
        <v>0</v>
      </c>
      <c r="R95" s="10"/>
      <c r="S95" s="10"/>
      <c r="T95" s="121">
        <f t="shared" si="401"/>
        <v>0</v>
      </c>
      <c r="U95" s="121">
        <f t="shared" si="402"/>
        <v>0</v>
      </c>
      <c r="V95" s="10"/>
      <c r="W95" s="10"/>
      <c r="X95" s="121">
        <f t="shared" si="331"/>
        <v>0</v>
      </c>
      <c r="Y95" s="121">
        <f t="shared" si="332"/>
        <v>0</v>
      </c>
      <c r="Z95" s="10"/>
      <c r="AA95" s="10"/>
      <c r="AB95" s="122">
        <f>'1. Plano anual atividades'!E87</f>
        <v>0</v>
      </c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23"/>
      <c r="AZ95" s="15"/>
      <c r="BA95" s="15"/>
      <c r="BB95" s="7"/>
      <c r="BC95" s="120">
        <f t="shared" si="333"/>
        <v>0</v>
      </c>
      <c r="BD95" s="121" t="b">
        <f t="shared" si="334"/>
        <v>0</v>
      </c>
      <c r="BE95" s="120">
        <f t="shared" si="335"/>
        <v>0</v>
      </c>
      <c r="BF95" s="121" t="b">
        <f t="shared" si="336"/>
        <v>0</v>
      </c>
      <c r="BG95" s="120">
        <f t="shared" si="337"/>
        <v>0</v>
      </c>
      <c r="BH95" s="121" t="b">
        <f t="shared" si="338"/>
        <v>0</v>
      </c>
      <c r="BI95" s="120">
        <f t="shared" si="339"/>
        <v>0</v>
      </c>
      <c r="BJ95" s="121" t="b">
        <f t="shared" si="340"/>
        <v>0</v>
      </c>
      <c r="BK95" s="120">
        <f t="shared" si="341"/>
        <v>0</v>
      </c>
      <c r="BL95" s="121" t="b">
        <f t="shared" si="342"/>
        <v>0</v>
      </c>
      <c r="BM95" s="120">
        <f t="shared" si="343"/>
        <v>0</v>
      </c>
      <c r="BN95" s="121" t="b">
        <f t="shared" si="344"/>
        <v>0</v>
      </c>
      <c r="BO95" s="120">
        <f t="shared" si="345"/>
        <v>0</v>
      </c>
      <c r="BP95" s="121" t="b">
        <f t="shared" si="346"/>
        <v>0</v>
      </c>
      <c r="BQ95" s="120">
        <f t="shared" si="347"/>
        <v>0</v>
      </c>
      <c r="BR95" s="121" t="b">
        <f t="shared" si="348"/>
        <v>0</v>
      </c>
      <c r="BS95" s="120">
        <f t="shared" si="349"/>
        <v>0</v>
      </c>
      <c r="BT95" s="121" t="b">
        <f t="shared" si="350"/>
        <v>0</v>
      </c>
      <c r="BU95" s="120">
        <f t="shared" si="351"/>
        <v>0</v>
      </c>
      <c r="BV95" s="121" t="b">
        <f t="shared" si="352"/>
        <v>0</v>
      </c>
      <c r="BW95" s="120">
        <f t="shared" si="353"/>
        <v>0</v>
      </c>
      <c r="BX95" s="121" t="b">
        <f t="shared" si="354"/>
        <v>0</v>
      </c>
      <c r="BY95" s="120">
        <f t="shared" si="355"/>
        <v>0</v>
      </c>
      <c r="BZ95" s="121" t="b">
        <f t="shared" si="356"/>
        <v>0</v>
      </c>
      <c r="CA95" s="120">
        <f t="shared" si="357"/>
        <v>0</v>
      </c>
      <c r="CB95" s="121" t="b">
        <f t="shared" si="358"/>
        <v>0</v>
      </c>
      <c r="CC95" s="120">
        <f t="shared" si="359"/>
        <v>0</v>
      </c>
      <c r="CD95" s="121" t="b">
        <f t="shared" si="360"/>
        <v>0</v>
      </c>
      <c r="CE95" s="120">
        <f t="shared" si="361"/>
        <v>0</v>
      </c>
      <c r="CF95" s="121" t="b">
        <f t="shared" si="362"/>
        <v>0</v>
      </c>
      <c r="CG95" s="120">
        <f t="shared" si="363"/>
        <v>0</v>
      </c>
      <c r="CH95" s="121" t="b">
        <f t="shared" si="364"/>
        <v>0</v>
      </c>
      <c r="CI95" s="120">
        <f t="shared" si="365"/>
        <v>0</v>
      </c>
      <c r="CJ95" s="121" t="b">
        <f t="shared" si="366"/>
        <v>0</v>
      </c>
      <c r="CK95" s="120">
        <f t="shared" si="367"/>
        <v>0</v>
      </c>
      <c r="CL95" s="121" t="b">
        <f t="shared" si="368"/>
        <v>0</v>
      </c>
      <c r="CM95" s="120">
        <f t="shared" si="369"/>
        <v>0</v>
      </c>
      <c r="CN95" s="121" t="b">
        <f t="shared" si="370"/>
        <v>0</v>
      </c>
      <c r="CO95" s="274">
        <f t="shared" si="254"/>
        <v>0</v>
      </c>
      <c r="CP95" s="121" t="b">
        <f t="shared" si="371"/>
        <v>0</v>
      </c>
      <c r="CQ95" s="120">
        <f t="shared" si="372"/>
        <v>0</v>
      </c>
      <c r="CR95" s="121" t="b">
        <f t="shared" si="373"/>
        <v>0</v>
      </c>
      <c r="CS95" s="120">
        <f t="shared" si="374"/>
        <v>0</v>
      </c>
      <c r="CT95" s="121" t="b">
        <f t="shared" si="375"/>
        <v>0</v>
      </c>
      <c r="CU95" s="120">
        <f t="shared" si="376"/>
        <v>0</v>
      </c>
      <c r="CV95" s="121" t="b">
        <f t="shared" si="377"/>
        <v>0</v>
      </c>
      <c r="CW95" s="120">
        <f t="shared" si="378"/>
        <v>0</v>
      </c>
      <c r="CX95" s="121" t="b">
        <f t="shared" si="379"/>
        <v>0</v>
      </c>
      <c r="CY95" s="120">
        <f t="shared" si="380"/>
        <v>0</v>
      </c>
      <c r="CZ95" s="121" t="b">
        <f t="shared" si="381"/>
        <v>0</v>
      </c>
      <c r="DA95" s="120">
        <f t="shared" si="382"/>
        <v>0</v>
      </c>
      <c r="DB95" s="121" t="b">
        <f t="shared" si="383"/>
        <v>0</v>
      </c>
      <c r="DC95" s="260"/>
      <c r="DD95" s="120">
        <f t="shared" si="384"/>
        <v>0</v>
      </c>
      <c r="DE95" s="121" t="b">
        <f t="shared" si="385"/>
        <v>0</v>
      </c>
      <c r="DF95" s="120">
        <f t="shared" si="386"/>
        <v>0</v>
      </c>
      <c r="DG95" s="121" t="b">
        <f t="shared" si="387"/>
        <v>0</v>
      </c>
      <c r="DH95" s="120">
        <f t="shared" si="388"/>
        <v>0</v>
      </c>
      <c r="DI95" s="121" t="b">
        <f t="shared" si="315"/>
        <v>0</v>
      </c>
      <c r="DJ95" s="120">
        <f t="shared" si="388"/>
        <v>0</v>
      </c>
      <c r="DK95" s="121" t="b">
        <f t="shared" si="389"/>
        <v>0</v>
      </c>
      <c r="DL95" s="120">
        <f t="shared" si="390"/>
        <v>0</v>
      </c>
      <c r="DM95" s="121" t="b">
        <f t="shared" si="391"/>
        <v>0</v>
      </c>
      <c r="DN95" s="273"/>
      <c r="DO95" s="274">
        <f t="shared" si="255"/>
        <v>0</v>
      </c>
      <c r="DP95" s="121" t="b">
        <f t="shared" si="392"/>
        <v>0</v>
      </c>
      <c r="DQ95" s="120">
        <f t="shared" si="393"/>
        <v>0</v>
      </c>
      <c r="DR95" s="121" t="b">
        <f t="shared" si="394"/>
        <v>0</v>
      </c>
      <c r="DS95" s="120">
        <f t="shared" si="395"/>
        <v>0</v>
      </c>
      <c r="DT95" s="121" t="b">
        <f t="shared" si="396"/>
        <v>0</v>
      </c>
      <c r="DU95" s="120">
        <f t="shared" si="397"/>
        <v>0</v>
      </c>
      <c r="DV95" s="121" t="b">
        <f t="shared" si="398"/>
        <v>0</v>
      </c>
      <c r="DW95" s="120">
        <f t="shared" si="399"/>
        <v>0</v>
      </c>
      <c r="DX95" s="121" t="b">
        <f t="shared" si="400"/>
        <v>0</v>
      </c>
    </row>
    <row r="96" spans="1:128" ht="15.6" customHeight="1">
      <c r="A96" s="65"/>
      <c r="B96" s="119">
        <f>'1. Plano anual atividades'!C98</f>
        <v>0</v>
      </c>
      <c r="C96" s="10"/>
      <c r="D96" s="121">
        <f>'1. Plano anual atividades'!D98</f>
        <v>0</v>
      </c>
      <c r="E96" s="121">
        <f>'1. Plano anual atividades'!E98</f>
        <v>0</v>
      </c>
      <c r="F96" s="121">
        <f>'1. Plano anual atividades'!F98</f>
        <v>0</v>
      </c>
      <c r="G96" s="121">
        <f>'1. Plano anual atividades'!G98</f>
        <v>0</v>
      </c>
      <c r="H96" s="121">
        <f>'1. Plano anual atividades'!H98</f>
        <v>0</v>
      </c>
      <c r="I96" s="121">
        <f>'1. Plano anual atividades'!I98</f>
        <v>0</v>
      </c>
      <c r="J96" s="121">
        <f>'1. Plano anual atividades'!J98</f>
        <v>0</v>
      </c>
      <c r="K96" s="121">
        <f>'1. Plano anual atividades'!K98</f>
        <v>0</v>
      </c>
      <c r="L96" s="121">
        <f>'1. Plano anual atividades'!L98</f>
        <v>0</v>
      </c>
      <c r="M96" s="121">
        <f>'1. Plano anual atividades'!M98</f>
        <v>0</v>
      </c>
      <c r="N96" s="121">
        <f>'1. Plano anual atividades'!N98</f>
        <v>0</v>
      </c>
      <c r="O96" s="10"/>
      <c r="P96" s="10"/>
      <c r="Q96" s="121">
        <f t="shared" si="330"/>
        <v>0</v>
      </c>
      <c r="R96" s="10"/>
      <c r="S96" s="10"/>
      <c r="T96" s="121">
        <f t="shared" si="401"/>
        <v>0</v>
      </c>
      <c r="U96" s="121">
        <f t="shared" si="402"/>
        <v>0</v>
      </c>
      <c r="V96" s="10"/>
      <c r="W96" s="10"/>
      <c r="X96" s="121">
        <f t="shared" si="331"/>
        <v>0</v>
      </c>
      <c r="Y96" s="121">
        <f t="shared" si="332"/>
        <v>0</v>
      </c>
      <c r="Z96" s="10"/>
      <c r="AA96" s="10"/>
      <c r="AB96" s="122">
        <f>'1. Plano anual atividades'!E88</f>
        <v>0</v>
      </c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23"/>
      <c r="AZ96" s="15"/>
      <c r="BA96" s="15"/>
      <c r="BB96" s="7"/>
      <c r="BC96" s="120">
        <f t="shared" si="333"/>
        <v>0</v>
      </c>
      <c r="BD96" s="121" t="b">
        <f t="shared" si="334"/>
        <v>0</v>
      </c>
      <c r="BE96" s="120">
        <f t="shared" si="335"/>
        <v>0</v>
      </c>
      <c r="BF96" s="121" t="b">
        <f t="shared" si="336"/>
        <v>0</v>
      </c>
      <c r="BG96" s="120">
        <f t="shared" si="337"/>
        <v>0</v>
      </c>
      <c r="BH96" s="121" t="b">
        <f t="shared" si="338"/>
        <v>0</v>
      </c>
      <c r="BI96" s="120">
        <f t="shared" si="339"/>
        <v>0</v>
      </c>
      <c r="BJ96" s="121" t="b">
        <f t="shared" si="340"/>
        <v>0</v>
      </c>
      <c r="BK96" s="120">
        <f t="shared" si="341"/>
        <v>0</v>
      </c>
      <c r="BL96" s="121" t="b">
        <f t="shared" si="342"/>
        <v>0</v>
      </c>
      <c r="BM96" s="120">
        <f t="shared" si="343"/>
        <v>0</v>
      </c>
      <c r="BN96" s="121" t="b">
        <f t="shared" si="344"/>
        <v>0</v>
      </c>
      <c r="BO96" s="120">
        <f t="shared" si="345"/>
        <v>0</v>
      </c>
      <c r="BP96" s="121" t="b">
        <f t="shared" si="346"/>
        <v>0</v>
      </c>
      <c r="BQ96" s="120">
        <f t="shared" si="347"/>
        <v>0</v>
      </c>
      <c r="BR96" s="121" t="b">
        <f t="shared" si="348"/>
        <v>0</v>
      </c>
      <c r="BS96" s="120">
        <f t="shared" si="349"/>
        <v>0</v>
      </c>
      <c r="BT96" s="121" t="b">
        <f t="shared" si="350"/>
        <v>0</v>
      </c>
      <c r="BU96" s="120">
        <f t="shared" si="351"/>
        <v>0</v>
      </c>
      <c r="BV96" s="121" t="b">
        <f t="shared" si="352"/>
        <v>0</v>
      </c>
      <c r="BW96" s="120">
        <f t="shared" si="353"/>
        <v>0</v>
      </c>
      <c r="BX96" s="121" t="b">
        <f t="shared" si="354"/>
        <v>0</v>
      </c>
      <c r="BY96" s="120">
        <f t="shared" si="355"/>
        <v>0</v>
      </c>
      <c r="BZ96" s="121" t="b">
        <f t="shared" si="356"/>
        <v>0</v>
      </c>
      <c r="CA96" s="120">
        <f t="shared" si="357"/>
        <v>0</v>
      </c>
      <c r="CB96" s="121" t="b">
        <f t="shared" si="358"/>
        <v>0</v>
      </c>
      <c r="CC96" s="120">
        <f t="shared" si="359"/>
        <v>0</v>
      </c>
      <c r="CD96" s="121" t="b">
        <f t="shared" si="360"/>
        <v>0</v>
      </c>
      <c r="CE96" s="120">
        <f t="shared" si="361"/>
        <v>0</v>
      </c>
      <c r="CF96" s="121" t="b">
        <f t="shared" si="362"/>
        <v>0</v>
      </c>
      <c r="CG96" s="120">
        <f t="shared" si="363"/>
        <v>0</v>
      </c>
      <c r="CH96" s="121" t="b">
        <f t="shared" si="364"/>
        <v>0</v>
      </c>
      <c r="CI96" s="120">
        <f t="shared" si="365"/>
        <v>0</v>
      </c>
      <c r="CJ96" s="121" t="b">
        <f t="shared" si="366"/>
        <v>0</v>
      </c>
      <c r="CK96" s="120">
        <f t="shared" si="367"/>
        <v>0</v>
      </c>
      <c r="CL96" s="121" t="b">
        <f t="shared" si="368"/>
        <v>0</v>
      </c>
      <c r="CM96" s="120">
        <f t="shared" si="369"/>
        <v>0</v>
      </c>
      <c r="CN96" s="121" t="b">
        <f t="shared" si="370"/>
        <v>0</v>
      </c>
      <c r="CO96" s="274">
        <f t="shared" si="254"/>
        <v>0</v>
      </c>
      <c r="CP96" s="121" t="b">
        <f t="shared" si="371"/>
        <v>0</v>
      </c>
      <c r="CQ96" s="120">
        <f t="shared" si="372"/>
        <v>0</v>
      </c>
      <c r="CR96" s="121" t="b">
        <f t="shared" si="373"/>
        <v>0</v>
      </c>
      <c r="CS96" s="120">
        <f t="shared" si="374"/>
        <v>0</v>
      </c>
      <c r="CT96" s="121" t="b">
        <f t="shared" si="375"/>
        <v>0</v>
      </c>
      <c r="CU96" s="120">
        <f t="shared" si="376"/>
        <v>0</v>
      </c>
      <c r="CV96" s="121" t="b">
        <f t="shared" si="377"/>
        <v>0</v>
      </c>
      <c r="CW96" s="120">
        <f t="shared" si="378"/>
        <v>0</v>
      </c>
      <c r="CX96" s="121" t="b">
        <f t="shared" si="379"/>
        <v>0</v>
      </c>
      <c r="CY96" s="120">
        <f t="shared" si="380"/>
        <v>0</v>
      </c>
      <c r="CZ96" s="121" t="b">
        <f t="shared" si="381"/>
        <v>0</v>
      </c>
      <c r="DA96" s="120">
        <f t="shared" si="382"/>
        <v>0</v>
      </c>
      <c r="DB96" s="121" t="b">
        <f t="shared" si="383"/>
        <v>0</v>
      </c>
      <c r="DC96" s="260"/>
      <c r="DD96" s="120">
        <f t="shared" si="384"/>
        <v>0</v>
      </c>
      <c r="DE96" s="121" t="b">
        <f t="shared" si="385"/>
        <v>0</v>
      </c>
      <c r="DF96" s="120">
        <f t="shared" si="386"/>
        <v>0</v>
      </c>
      <c r="DG96" s="121" t="b">
        <f t="shared" si="387"/>
        <v>0</v>
      </c>
      <c r="DH96" s="120">
        <f t="shared" si="388"/>
        <v>0</v>
      </c>
      <c r="DI96" s="121" t="b">
        <f t="shared" si="315"/>
        <v>0</v>
      </c>
      <c r="DJ96" s="120">
        <f t="shared" si="388"/>
        <v>0</v>
      </c>
      <c r="DK96" s="121" t="b">
        <f t="shared" si="389"/>
        <v>0</v>
      </c>
      <c r="DL96" s="120">
        <f t="shared" si="390"/>
        <v>0</v>
      </c>
      <c r="DM96" s="121" t="b">
        <f t="shared" si="391"/>
        <v>0</v>
      </c>
      <c r="DN96" s="273"/>
      <c r="DO96" s="274">
        <f t="shared" si="255"/>
        <v>0</v>
      </c>
      <c r="DP96" s="121" t="b">
        <f t="shared" si="392"/>
        <v>0</v>
      </c>
      <c r="DQ96" s="120">
        <f t="shared" si="393"/>
        <v>0</v>
      </c>
      <c r="DR96" s="121" t="b">
        <f t="shared" si="394"/>
        <v>0</v>
      </c>
      <c r="DS96" s="120">
        <f t="shared" si="395"/>
        <v>0</v>
      </c>
      <c r="DT96" s="121" t="b">
        <f t="shared" si="396"/>
        <v>0</v>
      </c>
      <c r="DU96" s="120">
        <f t="shared" si="397"/>
        <v>0</v>
      </c>
      <c r="DV96" s="121" t="b">
        <f t="shared" si="398"/>
        <v>0</v>
      </c>
      <c r="DW96" s="120">
        <f t="shared" si="399"/>
        <v>0</v>
      </c>
      <c r="DX96" s="121" t="b">
        <f t="shared" si="400"/>
        <v>0</v>
      </c>
    </row>
    <row r="97" spans="1:128" ht="15.6" customHeight="1">
      <c r="A97" s="65"/>
      <c r="B97" s="119">
        <f>'1. Plano anual atividades'!C99</f>
        <v>0</v>
      </c>
      <c r="C97" s="10"/>
      <c r="D97" s="121">
        <f>'1. Plano anual atividades'!D99</f>
        <v>0</v>
      </c>
      <c r="E97" s="121">
        <f>'1. Plano anual atividades'!E99</f>
        <v>0</v>
      </c>
      <c r="F97" s="121">
        <f>'1. Plano anual atividades'!F99</f>
        <v>0</v>
      </c>
      <c r="G97" s="121">
        <f>'1. Plano anual atividades'!G99</f>
        <v>0</v>
      </c>
      <c r="H97" s="121">
        <f>'1. Plano anual atividades'!H99</f>
        <v>0</v>
      </c>
      <c r="I97" s="121">
        <f>'1. Plano anual atividades'!I99</f>
        <v>0</v>
      </c>
      <c r="J97" s="121">
        <f>'1. Plano anual atividades'!J99</f>
        <v>0</v>
      </c>
      <c r="K97" s="121">
        <f>'1. Plano anual atividades'!K99</f>
        <v>0</v>
      </c>
      <c r="L97" s="121">
        <f>'1. Plano anual atividades'!L99</f>
        <v>0</v>
      </c>
      <c r="M97" s="121">
        <f>'1. Plano anual atividades'!M99</f>
        <v>0</v>
      </c>
      <c r="N97" s="121">
        <f>'1. Plano anual atividades'!N99</f>
        <v>0</v>
      </c>
      <c r="O97" s="10"/>
      <c r="P97" s="10"/>
      <c r="Q97" s="121">
        <f t="shared" si="330"/>
        <v>0</v>
      </c>
      <c r="R97" s="10"/>
      <c r="S97" s="10"/>
      <c r="T97" s="121">
        <f t="shared" si="401"/>
        <v>0</v>
      </c>
      <c r="U97" s="121">
        <f t="shared" si="402"/>
        <v>0</v>
      </c>
      <c r="V97" s="10"/>
      <c r="W97" s="10"/>
      <c r="X97" s="121">
        <f t="shared" si="331"/>
        <v>0</v>
      </c>
      <c r="Y97" s="121">
        <f t="shared" si="332"/>
        <v>0</v>
      </c>
      <c r="Z97" s="10"/>
      <c r="AA97" s="10"/>
      <c r="AB97" s="122">
        <f>'1. Plano anual atividades'!E89</f>
        <v>0</v>
      </c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23"/>
      <c r="AZ97" s="15"/>
      <c r="BA97" s="15"/>
      <c r="BB97" s="7"/>
      <c r="BC97" s="120">
        <f t="shared" si="333"/>
        <v>0</v>
      </c>
      <c r="BD97" s="121" t="b">
        <f t="shared" si="334"/>
        <v>0</v>
      </c>
      <c r="BE97" s="120">
        <f t="shared" si="335"/>
        <v>0</v>
      </c>
      <c r="BF97" s="121" t="b">
        <f t="shared" si="336"/>
        <v>0</v>
      </c>
      <c r="BG97" s="120">
        <f t="shared" si="337"/>
        <v>0</v>
      </c>
      <c r="BH97" s="121" t="b">
        <f t="shared" si="338"/>
        <v>0</v>
      </c>
      <c r="BI97" s="120">
        <f t="shared" si="339"/>
        <v>0</v>
      </c>
      <c r="BJ97" s="121" t="b">
        <f t="shared" si="340"/>
        <v>0</v>
      </c>
      <c r="BK97" s="120">
        <f t="shared" si="341"/>
        <v>0</v>
      </c>
      <c r="BL97" s="121" t="b">
        <f t="shared" si="342"/>
        <v>0</v>
      </c>
      <c r="BM97" s="120">
        <f t="shared" si="343"/>
        <v>0</v>
      </c>
      <c r="BN97" s="121" t="b">
        <f t="shared" si="344"/>
        <v>0</v>
      </c>
      <c r="BO97" s="120">
        <f t="shared" si="345"/>
        <v>0</v>
      </c>
      <c r="BP97" s="121" t="b">
        <f t="shared" si="346"/>
        <v>0</v>
      </c>
      <c r="BQ97" s="120">
        <f t="shared" si="347"/>
        <v>0</v>
      </c>
      <c r="BR97" s="121" t="b">
        <f t="shared" si="348"/>
        <v>0</v>
      </c>
      <c r="BS97" s="120">
        <f t="shared" si="349"/>
        <v>0</v>
      </c>
      <c r="BT97" s="121" t="b">
        <f t="shared" si="350"/>
        <v>0</v>
      </c>
      <c r="BU97" s="120">
        <f t="shared" si="351"/>
        <v>0</v>
      </c>
      <c r="BV97" s="121" t="b">
        <f t="shared" si="352"/>
        <v>0</v>
      </c>
      <c r="BW97" s="120">
        <f t="shared" si="353"/>
        <v>0</v>
      </c>
      <c r="BX97" s="121" t="b">
        <f t="shared" si="354"/>
        <v>0</v>
      </c>
      <c r="BY97" s="120">
        <f t="shared" si="355"/>
        <v>0</v>
      </c>
      <c r="BZ97" s="121" t="b">
        <f t="shared" si="356"/>
        <v>0</v>
      </c>
      <c r="CA97" s="120">
        <f t="shared" si="357"/>
        <v>0</v>
      </c>
      <c r="CB97" s="121" t="b">
        <f t="shared" si="358"/>
        <v>0</v>
      </c>
      <c r="CC97" s="120">
        <f t="shared" si="359"/>
        <v>0</v>
      </c>
      <c r="CD97" s="121" t="b">
        <f t="shared" si="360"/>
        <v>0</v>
      </c>
      <c r="CE97" s="120">
        <f t="shared" si="361"/>
        <v>0</v>
      </c>
      <c r="CF97" s="121" t="b">
        <f t="shared" si="362"/>
        <v>0</v>
      </c>
      <c r="CG97" s="120">
        <f t="shared" si="363"/>
        <v>0</v>
      </c>
      <c r="CH97" s="121" t="b">
        <f t="shared" si="364"/>
        <v>0</v>
      </c>
      <c r="CI97" s="120">
        <f t="shared" si="365"/>
        <v>0</v>
      </c>
      <c r="CJ97" s="121" t="b">
        <f t="shared" si="366"/>
        <v>0</v>
      </c>
      <c r="CK97" s="120">
        <f t="shared" si="367"/>
        <v>0</v>
      </c>
      <c r="CL97" s="121" t="b">
        <f t="shared" si="368"/>
        <v>0</v>
      </c>
      <c r="CM97" s="120">
        <f t="shared" si="369"/>
        <v>0</v>
      </c>
      <c r="CN97" s="121" t="b">
        <f t="shared" si="370"/>
        <v>0</v>
      </c>
      <c r="CO97" s="274">
        <f t="shared" si="254"/>
        <v>0</v>
      </c>
      <c r="CP97" s="121" t="b">
        <f t="shared" si="371"/>
        <v>0</v>
      </c>
      <c r="CQ97" s="120">
        <f t="shared" si="372"/>
        <v>0</v>
      </c>
      <c r="CR97" s="121" t="b">
        <f t="shared" si="373"/>
        <v>0</v>
      </c>
      <c r="CS97" s="120">
        <f t="shared" si="374"/>
        <v>0</v>
      </c>
      <c r="CT97" s="121" t="b">
        <f t="shared" si="375"/>
        <v>0</v>
      </c>
      <c r="CU97" s="120">
        <f t="shared" si="376"/>
        <v>0</v>
      </c>
      <c r="CV97" s="121" t="b">
        <f t="shared" si="377"/>
        <v>0</v>
      </c>
      <c r="CW97" s="120">
        <f t="shared" si="378"/>
        <v>0</v>
      </c>
      <c r="CX97" s="121" t="b">
        <f t="shared" si="379"/>
        <v>0</v>
      </c>
      <c r="CY97" s="120">
        <f t="shared" si="380"/>
        <v>0</v>
      </c>
      <c r="CZ97" s="121" t="b">
        <f t="shared" si="381"/>
        <v>0</v>
      </c>
      <c r="DA97" s="120">
        <f t="shared" si="382"/>
        <v>0</v>
      </c>
      <c r="DB97" s="121" t="b">
        <f t="shared" si="383"/>
        <v>0</v>
      </c>
      <c r="DC97" s="260"/>
      <c r="DD97" s="120">
        <f t="shared" si="384"/>
        <v>0</v>
      </c>
      <c r="DE97" s="121" t="b">
        <f t="shared" si="385"/>
        <v>0</v>
      </c>
      <c r="DF97" s="120">
        <f t="shared" si="386"/>
        <v>0</v>
      </c>
      <c r="DG97" s="121" t="b">
        <f t="shared" si="387"/>
        <v>0</v>
      </c>
      <c r="DH97" s="120">
        <f t="shared" si="388"/>
        <v>0</v>
      </c>
      <c r="DI97" s="121" t="b">
        <f t="shared" si="315"/>
        <v>0</v>
      </c>
      <c r="DJ97" s="120">
        <f t="shared" si="388"/>
        <v>0</v>
      </c>
      <c r="DK97" s="121" t="b">
        <f t="shared" si="389"/>
        <v>0</v>
      </c>
      <c r="DL97" s="120">
        <f t="shared" si="390"/>
        <v>0</v>
      </c>
      <c r="DM97" s="121" t="b">
        <f t="shared" si="391"/>
        <v>0</v>
      </c>
      <c r="DN97" s="273"/>
      <c r="DO97" s="274">
        <f t="shared" si="255"/>
        <v>0</v>
      </c>
      <c r="DP97" s="121" t="b">
        <f t="shared" si="392"/>
        <v>0</v>
      </c>
      <c r="DQ97" s="120">
        <f t="shared" si="393"/>
        <v>0</v>
      </c>
      <c r="DR97" s="121" t="b">
        <f t="shared" si="394"/>
        <v>0</v>
      </c>
      <c r="DS97" s="120">
        <f t="shared" si="395"/>
        <v>0</v>
      </c>
      <c r="DT97" s="121" t="b">
        <f t="shared" si="396"/>
        <v>0</v>
      </c>
      <c r="DU97" s="120">
        <f t="shared" si="397"/>
        <v>0</v>
      </c>
      <c r="DV97" s="121" t="b">
        <f t="shared" si="398"/>
        <v>0</v>
      </c>
      <c r="DW97" s="120">
        <f t="shared" si="399"/>
        <v>0</v>
      </c>
      <c r="DX97" s="121" t="b">
        <f t="shared" si="400"/>
        <v>0</v>
      </c>
    </row>
    <row r="98" spans="1:128" ht="15.6" customHeight="1">
      <c r="A98" s="65"/>
      <c r="B98" s="119">
        <f>'1. Plano anual atividades'!C100</f>
        <v>0</v>
      </c>
      <c r="C98" s="10"/>
      <c r="D98" s="121">
        <f>'1. Plano anual atividades'!D100</f>
        <v>0</v>
      </c>
      <c r="E98" s="121">
        <f>'1. Plano anual atividades'!E100</f>
        <v>0</v>
      </c>
      <c r="F98" s="121">
        <f>'1. Plano anual atividades'!F100</f>
        <v>0</v>
      </c>
      <c r="G98" s="121">
        <f>'1. Plano anual atividades'!G100</f>
        <v>0</v>
      </c>
      <c r="H98" s="121">
        <f>'1. Plano anual atividades'!H100</f>
        <v>0</v>
      </c>
      <c r="I98" s="121">
        <f>'1. Plano anual atividades'!I100</f>
        <v>0</v>
      </c>
      <c r="J98" s="121">
        <f>'1. Plano anual atividades'!J100</f>
        <v>0</v>
      </c>
      <c r="K98" s="121">
        <f>'1. Plano anual atividades'!K100</f>
        <v>0</v>
      </c>
      <c r="L98" s="121">
        <f>'1. Plano anual atividades'!L100</f>
        <v>0</v>
      </c>
      <c r="M98" s="121">
        <f>'1. Plano anual atividades'!M100</f>
        <v>0</v>
      </c>
      <c r="N98" s="121">
        <f>'1. Plano anual atividades'!N100</f>
        <v>0</v>
      </c>
      <c r="O98" s="10"/>
      <c r="P98" s="10"/>
      <c r="Q98" s="121">
        <f t="shared" si="330"/>
        <v>0</v>
      </c>
      <c r="R98" s="10"/>
      <c r="S98" s="10"/>
      <c r="T98" s="121">
        <f t="shared" si="401"/>
        <v>0</v>
      </c>
      <c r="U98" s="121">
        <f t="shared" si="402"/>
        <v>0</v>
      </c>
      <c r="V98" s="10"/>
      <c r="W98" s="10"/>
      <c r="X98" s="121">
        <f t="shared" si="331"/>
        <v>0</v>
      </c>
      <c r="Y98" s="121">
        <f t="shared" si="332"/>
        <v>0</v>
      </c>
      <c r="Z98" s="10"/>
      <c r="AA98" s="10"/>
      <c r="AB98" s="122">
        <f>'1. Plano anual atividades'!E90</f>
        <v>0</v>
      </c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24"/>
      <c r="AZ98" s="15"/>
      <c r="BA98" s="15"/>
      <c r="BB98" s="7"/>
      <c r="BC98" s="120">
        <f t="shared" si="333"/>
        <v>0</v>
      </c>
      <c r="BD98" s="121" t="b">
        <f t="shared" si="334"/>
        <v>0</v>
      </c>
      <c r="BE98" s="120">
        <f t="shared" si="335"/>
        <v>0</v>
      </c>
      <c r="BF98" s="121" t="b">
        <f t="shared" si="336"/>
        <v>0</v>
      </c>
      <c r="BG98" s="120">
        <f t="shared" si="337"/>
        <v>0</v>
      </c>
      <c r="BH98" s="121" t="b">
        <f t="shared" si="338"/>
        <v>0</v>
      </c>
      <c r="BI98" s="120">
        <f t="shared" si="339"/>
        <v>0</v>
      </c>
      <c r="BJ98" s="121" t="b">
        <f t="shared" si="340"/>
        <v>0</v>
      </c>
      <c r="BK98" s="120">
        <f t="shared" si="341"/>
        <v>0</v>
      </c>
      <c r="BL98" s="121" t="b">
        <f t="shared" si="342"/>
        <v>0</v>
      </c>
      <c r="BM98" s="120">
        <f t="shared" si="343"/>
        <v>0</v>
      </c>
      <c r="BN98" s="121" t="b">
        <f t="shared" si="344"/>
        <v>0</v>
      </c>
      <c r="BO98" s="120">
        <f t="shared" si="345"/>
        <v>0</v>
      </c>
      <c r="BP98" s="121" t="b">
        <f t="shared" si="346"/>
        <v>0</v>
      </c>
      <c r="BQ98" s="120">
        <f t="shared" si="347"/>
        <v>0</v>
      </c>
      <c r="BR98" s="121" t="b">
        <f t="shared" si="348"/>
        <v>0</v>
      </c>
      <c r="BS98" s="120">
        <f t="shared" si="349"/>
        <v>0</v>
      </c>
      <c r="BT98" s="121" t="b">
        <f t="shared" si="350"/>
        <v>0</v>
      </c>
      <c r="BU98" s="120">
        <f t="shared" si="351"/>
        <v>0</v>
      </c>
      <c r="BV98" s="121" t="b">
        <f t="shared" si="352"/>
        <v>0</v>
      </c>
      <c r="BW98" s="120">
        <f t="shared" si="353"/>
        <v>0</v>
      </c>
      <c r="BX98" s="121" t="b">
        <f t="shared" si="354"/>
        <v>0</v>
      </c>
      <c r="BY98" s="120">
        <f t="shared" si="355"/>
        <v>0</v>
      </c>
      <c r="BZ98" s="121" t="b">
        <f t="shared" si="356"/>
        <v>0</v>
      </c>
      <c r="CA98" s="120">
        <f t="shared" si="357"/>
        <v>0</v>
      </c>
      <c r="CB98" s="121" t="b">
        <f t="shared" si="358"/>
        <v>0</v>
      </c>
      <c r="CC98" s="120">
        <f t="shared" si="359"/>
        <v>0</v>
      </c>
      <c r="CD98" s="121" t="b">
        <f t="shared" si="360"/>
        <v>0</v>
      </c>
      <c r="CE98" s="120">
        <f t="shared" si="361"/>
        <v>0</v>
      </c>
      <c r="CF98" s="121" t="b">
        <f t="shared" si="362"/>
        <v>0</v>
      </c>
      <c r="CG98" s="120">
        <f t="shared" si="363"/>
        <v>0</v>
      </c>
      <c r="CH98" s="121" t="b">
        <f t="shared" si="364"/>
        <v>0</v>
      </c>
      <c r="CI98" s="120">
        <f t="shared" si="365"/>
        <v>0</v>
      </c>
      <c r="CJ98" s="121" t="b">
        <f t="shared" si="366"/>
        <v>0</v>
      </c>
      <c r="CK98" s="120">
        <f t="shared" si="367"/>
        <v>0</v>
      </c>
      <c r="CL98" s="121" t="b">
        <f t="shared" si="368"/>
        <v>0</v>
      </c>
      <c r="CM98" s="120">
        <f t="shared" si="369"/>
        <v>0</v>
      </c>
      <c r="CN98" s="121" t="b">
        <f t="shared" si="370"/>
        <v>0</v>
      </c>
      <c r="CO98" s="274">
        <f t="shared" si="254"/>
        <v>0</v>
      </c>
      <c r="CP98" s="121" t="b">
        <f t="shared" si="371"/>
        <v>0</v>
      </c>
      <c r="CQ98" s="120">
        <f t="shared" si="372"/>
        <v>0</v>
      </c>
      <c r="CR98" s="121" t="b">
        <f t="shared" si="373"/>
        <v>0</v>
      </c>
      <c r="CS98" s="120">
        <f t="shared" si="374"/>
        <v>0</v>
      </c>
      <c r="CT98" s="121" t="b">
        <f t="shared" si="375"/>
        <v>0</v>
      </c>
      <c r="CU98" s="120">
        <f t="shared" si="376"/>
        <v>0</v>
      </c>
      <c r="CV98" s="121" t="b">
        <f t="shared" si="377"/>
        <v>0</v>
      </c>
      <c r="CW98" s="120">
        <f t="shared" si="378"/>
        <v>0</v>
      </c>
      <c r="CX98" s="121" t="b">
        <f t="shared" si="379"/>
        <v>0</v>
      </c>
      <c r="CY98" s="120">
        <f t="shared" si="380"/>
        <v>0</v>
      </c>
      <c r="CZ98" s="121" t="b">
        <f t="shared" si="381"/>
        <v>0</v>
      </c>
      <c r="DA98" s="120">
        <f t="shared" si="382"/>
        <v>0</v>
      </c>
      <c r="DB98" s="121" t="b">
        <f t="shared" si="383"/>
        <v>0</v>
      </c>
      <c r="DC98" s="260"/>
      <c r="DD98" s="120">
        <f t="shared" si="384"/>
        <v>0</v>
      </c>
      <c r="DE98" s="121" t="b">
        <f t="shared" si="385"/>
        <v>0</v>
      </c>
      <c r="DF98" s="120">
        <f t="shared" si="386"/>
        <v>0</v>
      </c>
      <c r="DG98" s="121" t="b">
        <f t="shared" si="387"/>
        <v>0</v>
      </c>
      <c r="DH98" s="120">
        <f t="shared" si="388"/>
        <v>0</v>
      </c>
      <c r="DI98" s="121" t="b">
        <f t="shared" si="315"/>
        <v>0</v>
      </c>
      <c r="DJ98" s="120">
        <f t="shared" si="388"/>
        <v>0</v>
      </c>
      <c r="DK98" s="121" t="b">
        <f t="shared" si="389"/>
        <v>0</v>
      </c>
      <c r="DL98" s="120">
        <f t="shared" si="390"/>
        <v>0</v>
      </c>
      <c r="DM98" s="121" t="b">
        <f t="shared" si="391"/>
        <v>0</v>
      </c>
      <c r="DN98" s="273"/>
      <c r="DO98" s="274">
        <f t="shared" si="255"/>
        <v>0</v>
      </c>
      <c r="DP98" s="121" t="b">
        <f t="shared" si="392"/>
        <v>0</v>
      </c>
      <c r="DQ98" s="120">
        <f t="shared" si="393"/>
        <v>0</v>
      </c>
      <c r="DR98" s="121" t="b">
        <f t="shared" si="394"/>
        <v>0</v>
      </c>
      <c r="DS98" s="120">
        <f t="shared" si="395"/>
        <v>0</v>
      </c>
      <c r="DT98" s="121" t="b">
        <f t="shared" si="396"/>
        <v>0</v>
      </c>
      <c r="DU98" s="120">
        <f t="shared" si="397"/>
        <v>0</v>
      </c>
      <c r="DV98" s="121" t="b">
        <f t="shared" si="398"/>
        <v>0</v>
      </c>
      <c r="DW98" s="120">
        <f t="shared" si="399"/>
        <v>0</v>
      </c>
      <c r="DX98" s="121" t="b">
        <f t="shared" si="400"/>
        <v>0</v>
      </c>
    </row>
    <row r="99" spans="1:128" ht="15.6" customHeight="1">
      <c r="A99" s="65"/>
      <c r="B99" s="119">
        <f>'1. Plano anual atividades'!C101</f>
        <v>0</v>
      </c>
      <c r="C99" s="10"/>
      <c r="D99" s="121">
        <f>'1. Plano anual atividades'!D101</f>
        <v>0</v>
      </c>
      <c r="E99" s="121">
        <f>'1. Plano anual atividades'!E101</f>
        <v>0</v>
      </c>
      <c r="F99" s="121">
        <f>'1. Plano anual atividades'!F101</f>
        <v>0</v>
      </c>
      <c r="G99" s="121">
        <f>'1. Plano anual atividades'!G101</f>
        <v>0</v>
      </c>
      <c r="H99" s="121">
        <f>'1. Plano anual atividades'!H101</f>
        <v>0</v>
      </c>
      <c r="I99" s="121">
        <f>'1. Plano anual atividades'!I101</f>
        <v>0</v>
      </c>
      <c r="J99" s="121">
        <f>'1. Plano anual atividades'!J101</f>
        <v>0</v>
      </c>
      <c r="K99" s="121">
        <f>'1. Plano anual atividades'!K101</f>
        <v>0</v>
      </c>
      <c r="L99" s="121">
        <f>'1. Plano anual atividades'!L101</f>
        <v>0</v>
      </c>
      <c r="M99" s="121">
        <f>'1. Plano anual atividades'!M101</f>
        <v>0</v>
      </c>
      <c r="N99" s="121">
        <f>'1. Plano anual atividades'!N101</f>
        <v>0</v>
      </c>
      <c r="O99" s="10"/>
      <c r="P99" s="10"/>
      <c r="Q99" s="121">
        <f t="shared" si="330"/>
        <v>0</v>
      </c>
      <c r="R99" s="10"/>
      <c r="S99" s="10"/>
      <c r="T99" s="121">
        <f t="shared" si="401"/>
        <v>0</v>
      </c>
      <c r="U99" s="121">
        <f t="shared" si="402"/>
        <v>0</v>
      </c>
      <c r="V99" s="10"/>
      <c r="W99" s="10"/>
      <c r="X99" s="121">
        <f t="shared" si="331"/>
        <v>0</v>
      </c>
      <c r="Y99" s="121">
        <f t="shared" si="332"/>
        <v>0</v>
      </c>
      <c r="Z99" s="10"/>
      <c r="AA99" s="10"/>
      <c r="AB99" s="122">
        <f>'1. Plano anual atividades'!E91</f>
        <v>0</v>
      </c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23"/>
      <c r="AZ99" s="15"/>
      <c r="BA99" s="15"/>
      <c r="BB99" s="7"/>
      <c r="BC99" s="120">
        <f t="shared" si="333"/>
        <v>0</v>
      </c>
      <c r="BD99" s="121" t="b">
        <f t="shared" si="334"/>
        <v>0</v>
      </c>
      <c r="BE99" s="120">
        <f t="shared" si="335"/>
        <v>0</v>
      </c>
      <c r="BF99" s="121" t="b">
        <f t="shared" si="336"/>
        <v>0</v>
      </c>
      <c r="BG99" s="120">
        <f t="shared" si="337"/>
        <v>0</v>
      </c>
      <c r="BH99" s="121" t="b">
        <f t="shared" si="338"/>
        <v>0</v>
      </c>
      <c r="BI99" s="120">
        <f t="shared" si="339"/>
        <v>0</v>
      </c>
      <c r="BJ99" s="121" t="b">
        <f t="shared" si="340"/>
        <v>0</v>
      </c>
      <c r="BK99" s="120">
        <f t="shared" si="341"/>
        <v>0</v>
      </c>
      <c r="BL99" s="121" t="b">
        <f t="shared" si="342"/>
        <v>0</v>
      </c>
      <c r="BM99" s="120">
        <f t="shared" si="343"/>
        <v>0</v>
      </c>
      <c r="BN99" s="121" t="b">
        <f t="shared" si="344"/>
        <v>0</v>
      </c>
      <c r="BO99" s="120">
        <f t="shared" si="345"/>
        <v>0</v>
      </c>
      <c r="BP99" s="121" t="b">
        <f t="shared" si="346"/>
        <v>0</v>
      </c>
      <c r="BQ99" s="120">
        <f t="shared" si="347"/>
        <v>0</v>
      </c>
      <c r="BR99" s="121" t="b">
        <f t="shared" si="348"/>
        <v>0</v>
      </c>
      <c r="BS99" s="120">
        <f t="shared" si="349"/>
        <v>0</v>
      </c>
      <c r="BT99" s="121" t="b">
        <f t="shared" si="350"/>
        <v>0</v>
      </c>
      <c r="BU99" s="120">
        <f t="shared" si="351"/>
        <v>0</v>
      </c>
      <c r="BV99" s="121" t="b">
        <f t="shared" si="352"/>
        <v>0</v>
      </c>
      <c r="BW99" s="120">
        <f t="shared" si="353"/>
        <v>0</v>
      </c>
      <c r="BX99" s="121" t="b">
        <f t="shared" si="354"/>
        <v>0</v>
      </c>
      <c r="BY99" s="120">
        <f t="shared" si="355"/>
        <v>0</v>
      </c>
      <c r="BZ99" s="121" t="b">
        <f t="shared" si="356"/>
        <v>0</v>
      </c>
      <c r="CA99" s="120">
        <f t="shared" si="357"/>
        <v>0</v>
      </c>
      <c r="CB99" s="121" t="b">
        <f t="shared" si="358"/>
        <v>0</v>
      </c>
      <c r="CC99" s="120">
        <f t="shared" si="359"/>
        <v>0</v>
      </c>
      <c r="CD99" s="121" t="b">
        <f t="shared" si="360"/>
        <v>0</v>
      </c>
      <c r="CE99" s="120">
        <f t="shared" si="361"/>
        <v>0</v>
      </c>
      <c r="CF99" s="121" t="b">
        <f t="shared" si="362"/>
        <v>0</v>
      </c>
      <c r="CG99" s="120">
        <f t="shared" si="363"/>
        <v>0</v>
      </c>
      <c r="CH99" s="121" t="b">
        <f t="shared" si="364"/>
        <v>0</v>
      </c>
      <c r="CI99" s="120">
        <f t="shared" si="365"/>
        <v>0</v>
      </c>
      <c r="CJ99" s="121" t="b">
        <f t="shared" si="366"/>
        <v>0</v>
      </c>
      <c r="CK99" s="120">
        <f t="shared" si="367"/>
        <v>0</v>
      </c>
      <c r="CL99" s="121" t="b">
        <f t="shared" si="368"/>
        <v>0</v>
      </c>
      <c r="CM99" s="120">
        <f t="shared" si="369"/>
        <v>0</v>
      </c>
      <c r="CN99" s="121" t="b">
        <f t="shared" si="370"/>
        <v>0</v>
      </c>
      <c r="CO99" s="274">
        <f t="shared" si="254"/>
        <v>0</v>
      </c>
      <c r="CP99" s="121" t="b">
        <f t="shared" si="371"/>
        <v>0</v>
      </c>
      <c r="CQ99" s="120">
        <f t="shared" si="372"/>
        <v>0</v>
      </c>
      <c r="CR99" s="121" t="b">
        <f t="shared" si="373"/>
        <v>0</v>
      </c>
      <c r="CS99" s="120">
        <f t="shared" si="374"/>
        <v>0</v>
      </c>
      <c r="CT99" s="121" t="b">
        <f t="shared" si="375"/>
        <v>0</v>
      </c>
      <c r="CU99" s="120">
        <f t="shared" si="376"/>
        <v>0</v>
      </c>
      <c r="CV99" s="121" t="b">
        <f t="shared" si="377"/>
        <v>0</v>
      </c>
      <c r="CW99" s="120">
        <f t="shared" si="378"/>
        <v>0</v>
      </c>
      <c r="CX99" s="121" t="b">
        <f t="shared" si="379"/>
        <v>0</v>
      </c>
      <c r="CY99" s="120">
        <f t="shared" si="380"/>
        <v>0</v>
      </c>
      <c r="CZ99" s="121" t="b">
        <f t="shared" si="381"/>
        <v>0</v>
      </c>
      <c r="DA99" s="120">
        <f t="shared" si="382"/>
        <v>0</v>
      </c>
      <c r="DB99" s="121" t="b">
        <f t="shared" si="383"/>
        <v>0</v>
      </c>
      <c r="DC99" s="260"/>
      <c r="DD99" s="120">
        <f t="shared" si="384"/>
        <v>0</v>
      </c>
      <c r="DE99" s="121" t="b">
        <f t="shared" si="385"/>
        <v>0</v>
      </c>
      <c r="DF99" s="120">
        <f t="shared" si="386"/>
        <v>0</v>
      </c>
      <c r="DG99" s="121" t="b">
        <f t="shared" si="387"/>
        <v>0</v>
      </c>
      <c r="DH99" s="120">
        <f t="shared" si="388"/>
        <v>0</v>
      </c>
      <c r="DI99" s="121" t="b">
        <f t="shared" si="315"/>
        <v>0</v>
      </c>
      <c r="DJ99" s="120">
        <f t="shared" si="388"/>
        <v>0</v>
      </c>
      <c r="DK99" s="121" t="b">
        <f t="shared" si="389"/>
        <v>0</v>
      </c>
      <c r="DL99" s="120">
        <f t="shared" si="390"/>
        <v>0</v>
      </c>
      <c r="DM99" s="121" t="b">
        <f t="shared" si="391"/>
        <v>0</v>
      </c>
      <c r="DN99" s="273"/>
      <c r="DO99" s="274">
        <f t="shared" si="255"/>
        <v>0</v>
      </c>
      <c r="DP99" s="121" t="b">
        <f t="shared" si="392"/>
        <v>0</v>
      </c>
      <c r="DQ99" s="120">
        <f t="shared" si="393"/>
        <v>0</v>
      </c>
      <c r="DR99" s="121" t="b">
        <f t="shared" si="394"/>
        <v>0</v>
      </c>
      <c r="DS99" s="120">
        <f t="shared" si="395"/>
        <v>0</v>
      </c>
      <c r="DT99" s="121" t="b">
        <f t="shared" si="396"/>
        <v>0</v>
      </c>
      <c r="DU99" s="120">
        <f t="shared" si="397"/>
        <v>0</v>
      </c>
      <c r="DV99" s="121" t="b">
        <f t="shared" si="398"/>
        <v>0</v>
      </c>
      <c r="DW99" s="120">
        <f t="shared" si="399"/>
        <v>0</v>
      </c>
      <c r="DX99" s="121" t="b">
        <f t="shared" si="400"/>
        <v>0</v>
      </c>
    </row>
    <row r="100" spans="1:128" ht="15.6" customHeight="1">
      <c r="A100" s="65"/>
      <c r="B100" s="119">
        <f>'1. Plano anual atividades'!C102</f>
        <v>0</v>
      </c>
      <c r="C100" s="10"/>
      <c r="D100" s="121">
        <f>'1. Plano anual atividades'!D102</f>
        <v>0</v>
      </c>
      <c r="E100" s="121">
        <f>'1. Plano anual atividades'!E102</f>
        <v>0</v>
      </c>
      <c r="F100" s="121">
        <f>'1. Plano anual atividades'!F102</f>
        <v>0</v>
      </c>
      <c r="G100" s="121">
        <f>'1. Plano anual atividades'!G102</f>
        <v>0</v>
      </c>
      <c r="H100" s="121">
        <f>'1. Plano anual atividades'!H102</f>
        <v>0</v>
      </c>
      <c r="I100" s="121">
        <f>'1. Plano anual atividades'!I102</f>
        <v>0</v>
      </c>
      <c r="J100" s="121">
        <f>'1. Plano anual atividades'!J102</f>
        <v>0</v>
      </c>
      <c r="K100" s="121">
        <f>'1. Plano anual atividades'!K102</f>
        <v>0</v>
      </c>
      <c r="L100" s="121">
        <f>'1. Plano anual atividades'!L102</f>
        <v>0</v>
      </c>
      <c r="M100" s="121">
        <f>'1. Plano anual atividades'!M102</f>
        <v>0</v>
      </c>
      <c r="N100" s="121">
        <f>'1. Plano anual atividades'!N102</f>
        <v>0</v>
      </c>
      <c r="O100" s="10"/>
      <c r="P100" s="10"/>
      <c r="Q100" s="121">
        <f t="shared" si="330"/>
        <v>0</v>
      </c>
      <c r="R100" s="10"/>
      <c r="S100" s="10"/>
      <c r="T100" s="121">
        <f t="shared" si="401"/>
        <v>0</v>
      </c>
      <c r="U100" s="121">
        <f t="shared" si="402"/>
        <v>0</v>
      </c>
      <c r="V100" s="10"/>
      <c r="W100" s="10"/>
      <c r="X100" s="121">
        <f t="shared" si="331"/>
        <v>0</v>
      </c>
      <c r="Y100" s="121">
        <f t="shared" si="332"/>
        <v>0</v>
      </c>
      <c r="Z100" s="10"/>
      <c r="AA100" s="10"/>
      <c r="AB100" s="122">
        <f>'1. Plano anual atividades'!E92</f>
        <v>0</v>
      </c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23"/>
      <c r="AZ100" s="15"/>
      <c r="BA100" s="15"/>
      <c r="BB100" s="7"/>
      <c r="BC100" s="120">
        <f t="shared" si="333"/>
        <v>0</v>
      </c>
      <c r="BD100" s="121" t="b">
        <f t="shared" si="334"/>
        <v>0</v>
      </c>
      <c r="BE100" s="120">
        <f t="shared" si="335"/>
        <v>0</v>
      </c>
      <c r="BF100" s="121" t="b">
        <f t="shared" si="336"/>
        <v>0</v>
      </c>
      <c r="BG100" s="120">
        <f t="shared" si="337"/>
        <v>0</v>
      </c>
      <c r="BH100" s="121" t="b">
        <f t="shared" si="338"/>
        <v>0</v>
      </c>
      <c r="BI100" s="120">
        <f t="shared" si="339"/>
        <v>0</v>
      </c>
      <c r="BJ100" s="121" t="b">
        <f t="shared" si="340"/>
        <v>0</v>
      </c>
      <c r="BK100" s="120">
        <f t="shared" si="341"/>
        <v>0</v>
      </c>
      <c r="BL100" s="121" t="b">
        <f t="shared" si="342"/>
        <v>0</v>
      </c>
      <c r="BM100" s="120">
        <f t="shared" si="343"/>
        <v>0</v>
      </c>
      <c r="BN100" s="121" t="b">
        <f t="shared" si="344"/>
        <v>0</v>
      </c>
      <c r="BO100" s="120">
        <f t="shared" si="345"/>
        <v>0</v>
      </c>
      <c r="BP100" s="121" t="b">
        <f t="shared" si="346"/>
        <v>0</v>
      </c>
      <c r="BQ100" s="120">
        <f t="shared" si="347"/>
        <v>0</v>
      </c>
      <c r="BR100" s="121" t="b">
        <f t="shared" si="348"/>
        <v>0</v>
      </c>
      <c r="BS100" s="120">
        <f t="shared" si="349"/>
        <v>0</v>
      </c>
      <c r="BT100" s="121" t="b">
        <f t="shared" si="350"/>
        <v>0</v>
      </c>
      <c r="BU100" s="120">
        <f t="shared" si="351"/>
        <v>0</v>
      </c>
      <c r="BV100" s="121" t="b">
        <f t="shared" si="352"/>
        <v>0</v>
      </c>
      <c r="BW100" s="120">
        <f t="shared" si="353"/>
        <v>0</v>
      </c>
      <c r="BX100" s="121" t="b">
        <f t="shared" si="354"/>
        <v>0</v>
      </c>
      <c r="BY100" s="120">
        <f t="shared" si="355"/>
        <v>0</v>
      </c>
      <c r="BZ100" s="121" t="b">
        <f t="shared" si="356"/>
        <v>0</v>
      </c>
      <c r="CA100" s="120">
        <f t="shared" si="357"/>
        <v>0</v>
      </c>
      <c r="CB100" s="121" t="b">
        <f t="shared" si="358"/>
        <v>0</v>
      </c>
      <c r="CC100" s="120">
        <f t="shared" si="359"/>
        <v>0</v>
      </c>
      <c r="CD100" s="121" t="b">
        <f t="shared" si="360"/>
        <v>0</v>
      </c>
      <c r="CE100" s="120">
        <f t="shared" si="361"/>
        <v>0</v>
      </c>
      <c r="CF100" s="121" t="b">
        <f t="shared" si="362"/>
        <v>0</v>
      </c>
      <c r="CG100" s="120">
        <f t="shared" si="363"/>
        <v>0</v>
      </c>
      <c r="CH100" s="121" t="b">
        <f t="shared" si="364"/>
        <v>0</v>
      </c>
      <c r="CI100" s="120">
        <f t="shared" si="365"/>
        <v>0</v>
      </c>
      <c r="CJ100" s="121" t="b">
        <f t="shared" si="366"/>
        <v>0</v>
      </c>
      <c r="CK100" s="120">
        <f t="shared" si="367"/>
        <v>0</v>
      </c>
      <c r="CL100" s="121" t="b">
        <f t="shared" si="368"/>
        <v>0</v>
      </c>
      <c r="CM100" s="120">
        <f t="shared" si="369"/>
        <v>0</v>
      </c>
      <c r="CN100" s="121" t="b">
        <f t="shared" si="370"/>
        <v>0</v>
      </c>
      <c r="CO100" s="274">
        <f t="shared" si="254"/>
        <v>0</v>
      </c>
      <c r="CP100" s="121" t="b">
        <f t="shared" si="371"/>
        <v>0</v>
      </c>
      <c r="CQ100" s="120">
        <f t="shared" si="372"/>
        <v>0</v>
      </c>
      <c r="CR100" s="121" t="b">
        <f t="shared" si="373"/>
        <v>0</v>
      </c>
      <c r="CS100" s="120">
        <f t="shared" si="374"/>
        <v>0</v>
      </c>
      <c r="CT100" s="121" t="b">
        <f t="shared" si="375"/>
        <v>0</v>
      </c>
      <c r="CU100" s="120">
        <f t="shared" si="376"/>
        <v>0</v>
      </c>
      <c r="CV100" s="121" t="b">
        <f t="shared" si="377"/>
        <v>0</v>
      </c>
      <c r="CW100" s="120">
        <f t="shared" si="378"/>
        <v>0</v>
      </c>
      <c r="CX100" s="121" t="b">
        <f t="shared" si="379"/>
        <v>0</v>
      </c>
      <c r="CY100" s="120">
        <f t="shared" si="380"/>
        <v>0</v>
      </c>
      <c r="CZ100" s="121" t="b">
        <f t="shared" si="381"/>
        <v>0</v>
      </c>
      <c r="DA100" s="120">
        <f t="shared" si="382"/>
        <v>0</v>
      </c>
      <c r="DB100" s="121" t="b">
        <f t="shared" si="383"/>
        <v>0</v>
      </c>
      <c r="DC100" s="260"/>
      <c r="DD100" s="120">
        <f t="shared" si="384"/>
        <v>0</v>
      </c>
      <c r="DE100" s="121" t="b">
        <f t="shared" si="385"/>
        <v>0</v>
      </c>
      <c r="DF100" s="120">
        <f t="shared" si="386"/>
        <v>0</v>
      </c>
      <c r="DG100" s="121" t="b">
        <f t="shared" si="387"/>
        <v>0</v>
      </c>
      <c r="DH100" s="120">
        <f t="shared" si="388"/>
        <v>0</v>
      </c>
      <c r="DI100" s="121" t="b">
        <f t="shared" si="315"/>
        <v>0</v>
      </c>
      <c r="DJ100" s="120">
        <f t="shared" si="388"/>
        <v>0</v>
      </c>
      <c r="DK100" s="121" t="b">
        <f t="shared" si="389"/>
        <v>0</v>
      </c>
      <c r="DL100" s="120">
        <f t="shared" si="390"/>
        <v>0</v>
      </c>
      <c r="DM100" s="121" t="b">
        <f t="shared" si="391"/>
        <v>0</v>
      </c>
      <c r="DN100" s="273"/>
      <c r="DO100" s="274">
        <f t="shared" si="255"/>
        <v>0</v>
      </c>
      <c r="DP100" s="121" t="b">
        <f t="shared" si="392"/>
        <v>0</v>
      </c>
      <c r="DQ100" s="120">
        <f t="shared" si="393"/>
        <v>0</v>
      </c>
      <c r="DR100" s="121" t="b">
        <f t="shared" si="394"/>
        <v>0</v>
      </c>
      <c r="DS100" s="120">
        <f t="shared" si="395"/>
        <v>0</v>
      </c>
      <c r="DT100" s="121" t="b">
        <f t="shared" si="396"/>
        <v>0</v>
      </c>
      <c r="DU100" s="120">
        <f t="shared" si="397"/>
        <v>0</v>
      </c>
      <c r="DV100" s="121" t="b">
        <f t="shared" si="398"/>
        <v>0</v>
      </c>
      <c r="DW100" s="120">
        <f t="shared" si="399"/>
        <v>0</v>
      </c>
      <c r="DX100" s="121" t="b">
        <f t="shared" si="400"/>
        <v>0</v>
      </c>
    </row>
    <row r="101" spans="1:128" ht="15.6" customHeight="1">
      <c r="A101" s="65"/>
      <c r="B101" s="119">
        <f>'1. Plano anual atividades'!C103</f>
        <v>0</v>
      </c>
      <c r="C101" s="10"/>
      <c r="D101" s="121">
        <f>'1. Plano anual atividades'!D103</f>
        <v>0</v>
      </c>
      <c r="E101" s="121">
        <f>'1. Plano anual atividades'!E103</f>
        <v>0</v>
      </c>
      <c r="F101" s="121">
        <f>'1. Plano anual atividades'!F103</f>
        <v>0</v>
      </c>
      <c r="G101" s="121">
        <f>'1. Plano anual atividades'!G103</f>
        <v>0</v>
      </c>
      <c r="H101" s="121">
        <f>'1. Plano anual atividades'!H103</f>
        <v>0</v>
      </c>
      <c r="I101" s="121">
        <f>'1. Plano anual atividades'!I103</f>
        <v>0</v>
      </c>
      <c r="J101" s="121">
        <f>'1. Plano anual atividades'!J103</f>
        <v>0</v>
      </c>
      <c r="K101" s="121">
        <f>'1. Plano anual atividades'!K103</f>
        <v>0</v>
      </c>
      <c r="L101" s="121">
        <f>'1. Plano anual atividades'!L103</f>
        <v>0</v>
      </c>
      <c r="M101" s="121">
        <f>'1. Plano anual atividades'!M103</f>
        <v>0</v>
      </c>
      <c r="N101" s="121">
        <f>'1. Plano anual atividades'!N103</f>
        <v>0</v>
      </c>
      <c r="O101" s="10"/>
      <c r="P101" s="10"/>
      <c r="Q101" s="121">
        <f t="shared" si="330"/>
        <v>0</v>
      </c>
      <c r="R101" s="10"/>
      <c r="S101" s="10"/>
      <c r="T101" s="121">
        <f t="shared" si="401"/>
        <v>0</v>
      </c>
      <c r="U101" s="121">
        <f t="shared" si="402"/>
        <v>0</v>
      </c>
      <c r="V101" s="10"/>
      <c r="W101" s="10"/>
      <c r="X101" s="121">
        <f t="shared" si="331"/>
        <v>0</v>
      </c>
      <c r="Y101" s="121">
        <f t="shared" si="332"/>
        <v>0</v>
      </c>
      <c r="Z101" s="10"/>
      <c r="AA101" s="10"/>
      <c r="AB101" s="122">
        <f>'1. Plano anual atividades'!E93</f>
        <v>0</v>
      </c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23"/>
      <c r="AZ101" s="15"/>
      <c r="BA101" s="15"/>
      <c r="BB101" s="7"/>
      <c r="BC101" s="120">
        <f t="shared" si="333"/>
        <v>0</v>
      </c>
      <c r="BD101" s="121" t="b">
        <f t="shared" si="334"/>
        <v>0</v>
      </c>
      <c r="BE101" s="120">
        <f t="shared" si="335"/>
        <v>0</v>
      </c>
      <c r="BF101" s="121" t="b">
        <f t="shared" si="336"/>
        <v>0</v>
      </c>
      <c r="BG101" s="120">
        <f t="shared" si="337"/>
        <v>0</v>
      </c>
      <c r="BH101" s="121" t="b">
        <f t="shared" si="338"/>
        <v>0</v>
      </c>
      <c r="BI101" s="120">
        <f t="shared" si="339"/>
        <v>0</v>
      </c>
      <c r="BJ101" s="121" t="b">
        <f t="shared" si="340"/>
        <v>0</v>
      </c>
      <c r="BK101" s="120">
        <f t="shared" si="341"/>
        <v>0</v>
      </c>
      <c r="BL101" s="121" t="b">
        <f t="shared" si="342"/>
        <v>0</v>
      </c>
      <c r="BM101" s="120">
        <f t="shared" si="343"/>
        <v>0</v>
      </c>
      <c r="BN101" s="121" t="b">
        <f t="shared" si="344"/>
        <v>0</v>
      </c>
      <c r="BO101" s="120">
        <f t="shared" si="345"/>
        <v>0</v>
      </c>
      <c r="BP101" s="121" t="b">
        <f t="shared" si="346"/>
        <v>0</v>
      </c>
      <c r="BQ101" s="120">
        <f t="shared" si="347"/>
        <v>0</v>
      </c>
      <c r="BR101" s="121" t="b">
        <f t="shared" si="348"/>
        <v>0</v>
      </c>
      <c r="BS101" s="120">
        <f t="shared" si="349"/>
        <v>0</v>
      </c>
      <c r="BT101" s="121" t="b">
        <f t="shared" si="350"/>
        <v>0</v>
      </c>
      <c r="BU101" s="120">
        <f t="shared" si="351"/>
        <v>0</v>
      </c>
      <c r="BV101" s="121" t="b">
        <f t="shared" si="352"/>
        <v>0</v>
      </c>
      <c r="BW101" s="120">
        <f t="shared" si="353"/>
        <v>0</v>
      </c>
      <c r="BX101" s="121" t="b">
        <f t="shared" si="354"/>
        <v>0</v>
      </c>
      <c r="BY101" s="120">
        <f t="shared" si="355"/>
        <v>0</v>
      </c>
      <c r="BZ101" s="121" t="b">
        <f t="shared" si="356"/>
        <v>0</v>
      </c>
      <c r="CA101" s="120">
        <f t="shared" si="357"/>
        <v>0</v>
      </c>
      <c r="CB101" s="121" t="b">
        <f t="shared" si="358"/>
        <v>0</v>
      </c>
      <c r="CC101" s="120">
        <f t="shared" si="359"/>
        <v>0</v>
      </c>
      <c r="CD101" s="121" t="b">
        <f t="shared" si="360"/>
        <v>0</v>
      </c>
      <c r="CE101" s="120">
        <f t="shared" si="361"/>
        <v>0</v>
      </c>
      <c r="CF101" s="121" t="b">
        <f t="shared" si="362"/>
        <v>0</v>
      </c>
      <c r="CG101" s="120">
        <f t="shared" si="363"/>
        <v>0</v>
      </c>
      <c r="CH101" s="121" t="b">
        <f t="shared" si="364"/>
        <v>0</v>
      </c>
      <c r="CI101" s="120">
        <f t="shared" si="365"/>
        <v>0</v>
      </c>
      <c r="CJ101" s="121" t="b">
        <f t="shared" si="366"/>
        <v>0</v>
      </c>
      <c r="CK101" s="120">
        <f t="shared" si="367"/>
        <v>0</v>
      </c>
      <c r="CL101" s="121" t="b">
        <f t="shared" si="368"/>
        <v>0</v>
      </c>
      <c r="CM101" s="120">
        <f t="shared" si="369"/>
        <v>0</v>
      </c>
      <c r="CN101" s="121" t="b">
        <f t="shared" si="370"/>
        <v>0</v>
      </c>
      <c r="CO101" s="274">
        <f t="shared" si="254"/>
        <v>0</v>
      </c>
      <c r="CP101" s="121" t="b">
        <f t="shared" si="371"/>
        <v>0</v>
      </c>
      <c r="CQ101" s="120">
        <f t="shared" si="372"/>
        <v>0</v>
      </c>
      <c r="CR101" s="121" t="b">
        <f t="shared" si="373"/>
        <v>0</v>
      </c>
      <c r="CS101" s="120">
        <f t="shared" si="374"/>
        <v>0</v>
      </c>
      <c r="CT101" s="121" t="b">
        <f t="shared" si="375"/>
        <v>0</v>
      </c>
      <c r="CU101" s="120">
        <f t="shared" si="376"/>
        <v>0</v>
      </c>
      <c r="CV101" s="121" t="b">
        <f t="shared" si="377"/>
        <v>0</v>
      </c>
      <c r="CW101" s="120">
        <f t="shared" si="378"/>
        <v>0</v>
      </c>
      <c r="CX101" s="121" t="b">
        <f t="shared" si="379"/>
        <v>0</v>
      </c>
      <c r="CY101" s="120">
        <f t="shared" si="380"/>
        <v>0</v>
      </c>
      <c r="CZ101" s="121" t="b">
        <f t="shared" si="381"/>
        <v>0</v>
      </c>
      <c r="DA101" s="120">
        <f t="shared" si="382"/>
        <v>0</v>
      </c>
      <c r="DB101" s="121" t="b">
        <f t="shared" si="383"/>
        <v>0</v>
      </c>
      <c r="DC101" s="260"/>
      <c r="DD101" s="120">
        <f t="shared" si="384"/>
        <v>0</v>
      </c>
      <c r="DE101" s="121" t="b">
        <f t="shared" si="385"/>
        <v>0</v>
      </c>
      <c r="DF101" s="120">
        <f t="shared" si="386"/>
        <v>0</v>
      </c>
      <c r="DG101" s="121" t="b">
        <f t="shared" si="387"/>
        <v>0</v>
      </c>
      <c r="DH101" s="120">
        <f t="shared" si="388"/>
        <v>0</v>
      </c>
      <c r="DI101" s="121" t="b">
        <f t="shared" si="315"/>
        <v>0</v>
      </c>
      <c r="DJ101" s="120">
        <f t="shared" si="388"/>
        <v>0</v>
      </c>
      <c r="DK101" s="121" t="b">
        <f t="shared" si="389"/>
        <v>0</v>
      </c>
      <c r="DL101" s="120">
        <f t="shared" si="390"/>
        <v>0</v>
      </c>
      <c r="DM101" s="121" t="b">
        <f t="shared" si="391"/>
        <v>0</v>
      </c>
      <c r="DN101" s="273"/>
      <c r="DO101" s="274">
        <f t="shared" si="255"/>
        <v>0</v>
      </c>
      <c r="DP101" s="121" t="b">
        <f t="shared" si="392"/>
        <v>0</v>
      </c>
      <c r="DQ101" s="120">
        <f t="shared" si="393"/>
        <v>0</v>
      </c>
      <c r="DR101" s="121" t="b">
        <f t="shared" si="394"/>
        <v>0</v>
      </c>
      <c r="DS101" s="120">
        <f t="shared" si="395"/>
        <v>0</v>
      </c>
      <c r="DT101" s="121" t="b">
        <f t="shared" si="396"/>
        <v>0</v>
      </c>
      <c r="DU101" s="120">
        <f t="shared" si="397"/>
        <v>0</v>
      </c>
      <c r="DV101" s="121" t="b">
        <f t="shared" si="398"/>
        <v>0</v>
      </c>
      <c r="DW101" s="120">
        <f t="shared" si="399"/>
        <v>0</v>
      </c>
      <c r="DX101" s="121" t="b">
        <f t="shared" si="400"/>
        <v>0</v>
      </c>
    </row>
    <row r="102" spans="1:128" ht="15.6" customHeight="1">
      <c r="A102" s="65"/>
      <c r="B102" s="119">
        <f>'1. Plano anual atividades'!C104</f>
        <v>0</v>
      </c>
      <c r="C102" s="10"/>
      <c r="D102" s="121">
        <f>'1. Plano anual atividades'!D104</f>
        <v>0</v>
      </c>
      <c r="E102" s="121">
        <f>'1. Plano anual atividades'!E104</f>
        <v>0</v>
      </c>
      <c r="F102" s="121">
        <f>'1. Plano anual atividades'!F104</f>
        <v>0</v>
      </c>
      <c r="G102" s="121">
        <f>'1. Plano anual atividades'!G104</f>
        <v>0</v>
      </c>
      <c r="H102" s="121">
        <f>'1. Plano anual atividades'!H104</f>
        <v>0</v>
      </c>
      <c r="I102" s="121">
        <f>'1. Plano anual atividades'!I104</f>
        <v>0</v>
      </c>
      <c r="J102" s="121">
        <f>'1. Plano anual atividades'!J104</f>
        <v>0</v>
      </c>
      <c r="K102" s="121">
        <f>'1. Plano anual atividades'!K104</f>
        <v>0</v>
      </c>
      <c r="L102" s="121">
        <f>'1. Plano anual atividades'!L104</f>
        <v>0</v>
      </c>
      <c r="M102" s="121">
        <f>'1. Plano anual atividades'!M104</f>
        <v>0</v>
      </c>
      <c r="N102" s="121">
        <f>'1. Plano anual atividades'!N104</f>
        <v>0</v>
      </c>
      <c r="O102" s="10"/>
      <c r="P102" s="10"/>
      <c r="Q102" s="121">
        <f t="shared" si="330"/>
        <v>0</v>
      </c>
      <c r="R102" s="10"/>
      <c r="S102" s="10"/>
      <c r="T102" s="121">
        <f t="shared" si="401"/>
        <v>0</v>
      </c>
      <c r="U102" s="121">
        <f t="shared" si="402"/>
        <v>0</v>
      </c>
      <c r="V102" s="10"/>
      <c r="W102" s="10"/>
      <c r="X102" s="121">
        <f t="shared" si="331"/>
        <v>0</v>
      </c>
      <c r="Y102" s="121">
        <f t="shared" si="332"/>
        <v>0</v>
      </c>
      <c r="Z102" s="10"/>
      <c r="AA102" s="10"/>
      <c r="AB102" s="122">
        <f>'1. Plano anual atividades'!E94</f>
        <v>0</v>
      </c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23"/>
      <c r="AZ102" s="15"/>
      <c r="BA102" s="15"/>
      <c r="BB102" s="7"/>
      <c r="BC102" s="120">
        <f t="shared" si="333"/>
        <v>0</v>
      </c>
      <c r="BD102" s="121" t="b">
        <f t="shared" si="334"/>
        <v>0</v>
      </c>
      <c r="BE102" s="120">
        <f t="shared" si="335"/>
        <v>0</v>
      </c>
      <c r="BF102" s="121" t="b">
        <f t="shared" si="336"/>
        <v>0</v>
      </c>
      <c r="BG102" s="120">
        <f t="shared" si="337"/>
        <v>0</v>
      </c>
      <c r="BH102" s="121" t="b">
        <f t="shared" si="338"/>
        <v>0</v>
      </c>
      <c r="BI102" s="120">
        <f t="shared" si="339"/>
        <v>0</v>
      </c>
      <c r="BJ102" s="121" t="b">
        <f t="shared" si="340"/>
        <v>0</v>
      </c>
      <c r="BK102" s="120">
        <f t="shared" si="341"/>
        <v>0</v>
      </c>
      <c r="BL102" s="121" t="b">
        <f t="shared" si="342"/>
        <v>0</v>
      </c>
      <c r="BM102" s="120">
        <f t="shared" si="343"/>
        <v>0</v>
      </c>
      <c r="BN102" s="121" t="b">
        <f t="shared" si="344"/>
        <v>0</v>
      </c>
      <c r="BO102" s="120">
        <f t="shared" si="345"/>
        <v>0</v>
      </c>
      <c r="BP102" s="121" t="b">
        <f t="shared" si="346"/>
        <v>0</v>
      </c>
      <c r="BQ102" s="120">
        <f t="shared" si="347"/>
        <v>0</v>
      </c>
      <c r="BR102" s="121" t="b">
        <f t="shared" si="348"/>
        <v>0</v>
      </c>
      <c r="BS102" s="120">
        <f t="shared" si="349"/>
        <v>0</v>
      </c>
      <c r="BT102" s="121" t="b">
        <f t="shared" si="350"/>
        <v>0</v>
      </c>
      <c r="BU102" s="120">
        <f t="shared" si="351"/>
        <v>0</v>
      </c>
      <c r="BV102" s="121" t="b">
        <f t="shared" si="352"/>
        <v>0</v>
      </c>
      <c r="BW102" s="120">
        <f t="shared" si="353"/>
        <v>0</v>
      </c>
      <c r="BX102" s="121" t="b">
        <f t="shared" si="354"/>
        <v>0</v>
      </c>
      <c r="BY102" s="120">
        <f t="shared" si="355"/>
        <v>0</v>
      </c>
      <c r="BZ102" s="121" t="b">
        <f t="shared" si="356"/>
        <v>0</v>
      </c>
      <c r="CA102" s="120">
        <f t="shared" si="357"/>
        <v>0</v>
      </c>
      <c r="CB102" s="121" t="b">
        <f t="shared" si="358"/>
        <v>0</v>
      </c>
      <c r="CC102" s="120">
        <f t="shared" si="359"/>
        <v>0</v>
      </c>
      <c r="CD102" s="121" t="b">
        <f t="shared" si="360"/>
        <v>0</v>
      </c>
      <c r="CE102" s="120">
        <f t="shared" si="361"/>
        <v>0</v>
      </c>
      <c r="CF102" s="121" t="b">
        <f t="shared" si="362"/>
        <v>0</v>
      </c>
      <c r="CG102" s="120">
        <f t="shared" si="363"/>
        <v>0</v>
      </c>
      <c r="CH102" s="121" t="b">
        <f t="shared" si="364"/>
        <v>0</v>
      </c>
      <c r="CI102" s="120">
        <f t="shared" si="365"/>
        <v>0</v>
      </c>
      <c r="CJ102" s="121" t="b">
        <f t="shared" si="366"/>
        <v>0</v>
      </c>
      <c r="CK102" s="120">
        <f t="shared" si="367"/>
        <v>0</v>
      </c>
      <c r="CL102" s="121" t="b">
        <f t="shared" si="368"/>
        <v>0</v>
      </c>
      <c r="CM102" s="120">
        <f t="shared" si="369"/>
        <v>0</v>
      </c>
      <c r="CN102" s="121" t="b">
        <f t="shared" si="370"/>
        <v>0</v>
      </c>
      <c r="CO102" s="274">
        <f t="shared" si="254"/>
        <v>0</v>
      </c>
      <c r="CP102" s="121" t="b">
        <f t="shared" si="371"/>
        <v>0</v>
      </c>
      <c r="CQ102" s="120">
        <f t="shared" si="372"/>
        <v>0</v>
      </c>
      <c r="CR102" s="121" t="b">
        <f t="shared" si="373"/>
        <v>0</v>
      </c>
      <c r="CS102" s="120">
        <f t="shared" si="374"/>
        <v>0</v>
      </c>
      <c r="CT102" s="121" t="b">
        <f t="shared" si="375"/>
        <v>0</v>
      </c>
      <c r="CU102" s="120">
        <f t="shared" si="376"/>
        <v>0</v>
      </c>
      <c r="CV102" s="121" t="b">
        <f t="shared" si="377"/>
        <v>0</v>
      </c>
      <c r="CW102" s="120">
        <f t="shared" si="378"/>
        <v>0</v>
      </c>
      <c r="CX102" s="121" t="b">
        <f t="shared" si="379"/>
        <v>0</v>
      </c>
      <c r="CY102" s="120">
        <f t="shared" si="380"/>
        <v>0</v>
      </c>
      <c r="CZ102" s="121" t="b">
        <f t="shared" si="381"/>
        <v>0</v>
      </c>
      <c r="DA102" s="120">
        <f t="shared" si="382"/>
        <v>0</v>
      </c>
      <c r="DB102" s="121" t="b">
        <f t="shared" si="383"/>
        <v>0</v>
      </c>
      <c r="DC102" s="260"/>
      <c r="DD102" s="120">
        <f t="shared" si="384"/>
        <v>0</v>
      </c>
      <c r="DE102" s="121" t="b">
        <f t="shared" si="385"/>
        <v>0</v>
      </c>
      <c r="DF102" s="120">
        <f t="shared" si="386"/>
        <v>0</v>
      </c>
      <c r="DG102" s="121" t="b">
        <f t="shared" si="387"/>
        <v>0</v>
      </c>
      <c r="DH102" s="120">
        <f t="shared" si="388"/>
        <v>0</v>
      </c>
      <c r="DI102" s="121" t="b">
        <f t="shared" si="315"/>
        <v>0</v>
      </c>
      <c r="DJ102" s="120">
        <f t="shared" si="388"/>
        <v>0</v>
      </c>
      <c r="DK102" s="121" t="b">
        <f t="shared" si="389"/>
        <v>0</v>
      </c>
      <c r="DL102" s="120">
        <f t="shared" si="390"/>
        <v>0</v>
      </c>
      <c r="DM102" s="121" t="b">
        <f t="shared" si="391"/>
        <v>0</v>
      </c>
      <c r="DN102" s="273"/>
      <c r="DO102" s="274">
        <f t="shared" si="255"/>
        <v>0</v>
      </c>
      <c r="DP102" s="121" t="b">
        <f t="shared" si="392"/>
        <v>0</v>
      </c>
      <c r="DQ102" s="120">
        <f t="shared" si="393"/>
        <v>0</v>
      </c>
      <c r="DR102" s="121" t="b">
        <f t="shared" si="394"/>
        <v>0</v>
      </c>
      <c r="DS102" s="120">
        <f t="shared" si="395"/>
        <v>0</v>
      </c>
      <c r="DT102" s="121" t="b">
        <f t="shared" si="396"/>
        <v>0</v>
      </c>
      <c r="DU102" s="120">
        <f t="shared" si="397"/>
        <v>0</v>
      </c>
      <c r="DV102" s="121" t="b">
        <f t="shared" si="398"/>
        <v>0</v>
      </c>
      <c r="DW102" s="120">
        <f t="shared" si="399"/>
        <v>0</v>
      </c>
      <c r="DX102" s="121" t="b">
        <f t="shared" si="400"/>
        <v>0</v>
      </c>
    </row>
    <row r="103" spans="1:128" ht="15.6" customHeight="1">
      <c r="A103" s="65"/>
      <c r="B103" s="119">
        <f>'1. Plano anual atividades'!C105</f>
        <v>0</v>
      </c>
      <c r="C103" s="10"/>
      <c r="D103" s="121">
        <f>'1. Plano anual atividades'!D105</f>
        <v>0</v>
      </c>
      <c r="E103" s="121">
        <f>'1. Plano anual atividades'!E105</f>
        <v>0</v>
      </c>
      <c r="F103" s="121">
        <f>'1. Plano anual atividades'!F105</f>
        <v>0</v>
      </c>
      <c r="G103" s="121">
        <f>'1. Plano anual atividades'!G105</f>
        <v>0</v>
      </c>
      <c r="H103" s="121">
        <f>'1. Plano anual atividades'!H105</f>
        <v>0</v>
      </c>
      <c r="I103" s="121">
        <f>'1. Plano anual atividades'!I105</f>
        <v>0</v>
      </c>
      <c r="J103" s="121">
        <f>'1. Plano anual atividades'!J105</f>
        <v>0</v>
      </c>
      <c r="K103" s="121">
        <f>'1. Plano anual atividades'!K105</f>
        <v>0</v>
      </c>
      <c r="L103" s="121">
        <f>'1. Plano anual atividades'!L105</f>
        <v>0</v>
      </c>
      <c r="M103" s="121">
        <f>'1. Plano anual atividades'!M105</f>
        <v>0</v>
      </c>
      <c r="N103" s="121">
        <f>'1. Plano anual atividades'!N105</f>
        <v>0</v>
      </c>
      <c r="O103" s="10"/>
      <c r="P103" s="10"/>
      <c r="Q103" s="121">
        <f t="shared" si="330"/>
        <v>0</v>
      </c>
      <c r="R103" s="10"/>
      <c r="S103" s="10"/>
      <c r="T103" s="121">
        <f t="shared" si="401"/>
        <v>0</v>
      </c>
      <c r="U103" s="121">
        <f t="shared" si="402"/>
        <v>0</v>
      </c>
      <c r="V103" s="10"/>
      <c r="W103" s="10"/>
      <c r="X103" s="121">
        <f t="shared" si="331"/>
        <v>0</v>
      </c>
      <c r="Y103" s="121">
        <f t="shared" si="332"/>
        <v>0</v>
      </c>
      <c r="Z103" s="10"/>
      <c r="AA103" s="10"/>
      <c r="AB103" s="122">
        <f>'1. Plano anual atividades'!E105</f>
        <v>0</v>
      </c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23"/>
      <c r="AZ103" s="15"/>
      <c r="BA103" s="15"/>
      <c r="BB103" s="7"/>
      <c r="BC103" s="120">
        <f t="shared" si="333"/>
        <v>0</v>
      </c>
      <c r="BD103" s="121" t="b">
        <f t="shared" si="334"/>
        <v>0</v>
      </c>
      <c r="BE103" s="120">
        <f t="shared" si="335"/>
        <v>0</v>
      </c>
      <c r="BF103" s="121" t="b">
        <f t="shared" si="336"/>
        <v>0</v>
      </c>
      <c r="BG103" s="120">
        <f t="shared" si="337"/>
        <v>0</v>
      </c>
      <c r="BH103" s="121" t="b">
        <f t="shared" si="338"/>
        <v>0</v>
      </c>
      <c r="BI103" s="120">
        <f t="shared" si="339"/>
        <v>0</v>
      </c>
      <c r="BJ103" s="121" t="b">
        <f t="shared" si="340"/>
        <v>0</v>
      </c>
      <c r="BK103" s="120">
        <f t="shared" si="341"/>
        <v>0</v>
      </c>
      <c r="BL103" s="121" t="b">
        <f t="shared" si="342"/>
        <v>0</v>
      </c>
      <c r="BM103" s="120">
        <f t="shared" si="343"/>
        <v>0</v>
      </c>
      <c r="BN103" s="121" t="b">
        <f t="shared" si="344"/>
        <v>0</v>
      </c>
      <c r="BO103" s="120">
        <f t="shared" si="345"/>
        <v>0</v>
      </c>
      <c r="BP103" s="121" t="b">
        <f t="shared" si="346"/>
        <v>0</v>
      </c>
      <c r="BQ103" s="120">
        <f t="shared" si="347"/>
        <v>0</v>
      </c>
      <c r="BR103" s="121" t="b">
        <f t="shared" si="348"/>
        <v>0</v>
      </c>
      <c r="BS103" s="120">
        <f t="shared" si="349"/>
        <v>0</v>
      </c>
      <c r="BT103" s="121" t="b">
        <f t="shared" si="350"/>
        <v>0</v>
      </c>
      <c r="BU103" s="120">
        <f t="shared" si="351"/>
        <v>0</v>
      </c>
      <c r="BV103" s="121" t="b">
        <f t="shared" si="352"/>
        <v>0</v>
      </c>
      <c r="BW103" s="120">
        <f t="shared" si="353"/>
        <v>0</v>
      </c>
      <c r="BX103" s="121" t="b">
        <f t="shared" si="354"/>
        <v>0</v>
      </c>
      <c r="BY103" s="120">
        <f t="shared" si="355"/>
        <v>0</v>
      </c>
      <c r="BZ103" s="121" t="b">
        <f t="shared" si="356"/>
        <v>0</v>
      </c>
      <c r="CA103" s="120">
        <f t="shared" si="357"/>
        <v>0</v>
      </c>
      <c r="CB103" s="121" t="b">
        <f t="shared" si="358"/>
        <v>0</v>
      </c>
      <c r="CC103" s="120">
        <f t="shared" si="359"/>
        <v>0</v>
      </c>
      <c r="CD103" s="121" t="b">
        <f t="shared" si="360"/>
        <v>0</v>
      </c>
      <c r="CE103" s="120">
        <f t="shared" si="361"/>
        <v>0</v>
      </c>
      <c r="CF103" s="121" t="b">
        <f t="shared" si="362"/>
        <v>0</v>
      </c>
      <c r="CG103" s="120">
        <f t="shared" si="363"/>
        <v>0</v>
      </c>
      <c r="CH103" s="121" t="b">
        <f t="shared" si="364"/>
        <v>0</v>
      </c>
      <c r="CI103" s="120">
        <f t="shared" si="365"/>
        <v>0</v>
      </c>
      <c r="CJ103" s="121" t="b">
        <f t="shared" si="366"/>
        <v>0</v>
      </c>
      <c r="CK103" s="120">
        <f t="shared" si="367"/>
        <v>0</v>
      </c>
      <c r="CL103" s="121" t="b">
        <f t="shared" si="368"/>
        <v>0</v>
      </c>
      <c r="CM103" s="120">
        <f t="shared" si="369"/>
        <v>0</v>
      </c>
      <c r="CN103" s="121" t="b">
        <f t="shared" si="370"/>
        <v>0</v>
      </c>
      <c r="CO103" s="274">
        <f t="shared" si="254"/>
        <v>0</v>
      </c>
      <c r="CP103" s="121" t="b">
        <f t="shared" si="371"/>
        <v>0</v>
      </c>
      <c r="CQ103" s="120">
        <f t="shared" si="372"/>
        <v>0</v>
      </c>
      <c r="CR103" s="121" t="b">
        <f t="shared" si="373"/>
        <v>0</v>
      </c>
      <c r="CS103" s="120">
        <f t="shared" si="374"/>
        <v>0</v>
      </c>
      <c r="CT103" s="121" t="b">
        <f t="shared" si="375"/>
        <v>0</v>
      </c>
      <c r="CU103" s="120">
        <f t="shared" si="376"/>
        <v>0</v>
      </c>
      <c r="CV103" s="121" t="b">
        <f t="shared" si="377"/>
        <v>0</v>
      </c>
      <c r="CW103" s="120">
        <f t="shared" si="378"/>
        <v>0</v>
      </c>
      <c r="CX103" s="121" t="b">
        <f t="shared" si="379"/>
        <v>0</v>
      </c>
      <c r="CY103" s="120">
        <f t="shared" si="380"/>
        <v>0</v>
      </c>
      <c r="CZ103" s="121" t="b">
        <f t="shared" si="381"/>
        <v>0</v>
      </c>
      <c r="DA103" s="120">
        <f t="shared" si="382"/>
        <v>0</v>
      </c>
      <c r="DB103" s="121" t="b">
        <f t="shared" si="383"/>
        <v>0</v>
      </c>
      <c r="DC103" s="260"/>
      <c r="DD103" s="120">
        <f t="shared" si="384"/>
        <v>0</v>
      </c>
      <c r="DE103" s="121" t="b">
        <f t="shared" si="385"/>
        <v>0</v>
      </c>
      <c r="DF103" s="120">
        <f t="shared" si="386"/>
        <v>0</v>
      </c>
      <c r="DG103" s="121" t="b">
        <f t="shared" si="387"/>
        <v>0</v>
      </c>
      <c r="DH103" s="120">
        <f t="shared" si="388"/>
        <v>0</v>
      </c>
      <c r="DI103" s="121" t="b">
        <f t="shared" si="315"/>
        <v>0</v>
      </c>
      <c r="DJ103" s="120">
        <f t="shared" si="388"/>
        <v>0</v>
      </c>
      <c r="DK103" s="121" t="b">
        <f t="shared" si="389"/>
        <v>0</v>
      </c>
      <c r="DL103" s="120">
        <f t="shared" si="390"/>
        <v>0</v>
      </c>
      <c r="DM103" s="121" t="b">
        <f t="shared" si="391"/>
        <v>0</v>
      </c>
      <c r="DN103" s="273"/>
      <c r="DO103" s="274">
        <f t="shared" si="255"/>
        <v>0</v>
      </c>
      <c r="DP103" s="121" t="b">
        <f t="shared" si="392"/>
        <v>0</v>
      </c>
      <c r="DQ103" s="120">
        <f t="shared" si="393"/>
        <v>0</v>
      </c>
      <c r="DR103" s="121" t="b">
        <f t="shared" si="394"/>
        <v>0</v>
      </c>
      <c r="DS103" s="120">
        <f t="shared" si="395"/>
        <v>0</v>
      </c>
      <c r="DT103" s="121" t="b">
        <f t="shared" si="396"/>
        <v>0</v>
      </c>
      <c r="DU103" s="120">
        <f t="shared" si="397"/>
        <v>0</v>
      </c>
      <c r="DV103" s="121" t="b">
        <f t="shared" si="398"/>
        <v>0</v>
      </c>
      <c r="DW103" s="120">
        <f t="shared" si="399"/>
        <v>0</v>
      </c>
      <c r="DX103" s="121" t="b">
        <f t="shared" si="400"/>
        <v>0</v>
      </c>
    </row>
    <row r="104" spans="1:128" ht="15.6" customHeight="1">
      <c r="A104" s="65"/>
      <c r="B104" s="119">
        <f>'1. Plano anual atividades'!C106</f>
        <v>0</v>
      </c>
      <c r="C104" s="10"/>
      <c r="D104" s="121">
        <f>'1. Plano anual atividades'!D106</f>
        <v>0</v>
      </c>
      <c r="E104" s="121">
        <f>'1. Plano anual atividades'!E106</f>
        <v>0</v>
      </c>
      <c r="F104" s="121">
        <f>'1. Plano anual atividades'!F106</f>
        <v>0</v>
      </c>
      <c r="G104" s="121">
        <f>'1. Plano anual atividades'!G106</f>
        <v>0</v>
      </c>
      <c r="H104" s="121">
        <f>'1. Plano anual atividades'!H106</f>
        <v>0</v>
      </c>
      <c r="I104" s="121">
        <f>'1. Plano anual atividades'!I106</f>
        <v>0</v>
      </c>
      <c r="J104" s="121">
        <f>'1. Plano anual atividades'!J106</f>
        <v>0</v>
      </c>
      <c r="K104" s="121">
        <f>'1. Plano anual atividades'!K106</f>
        <v>0</v>
      </c>
      <c r="L104" s="121">
        <f>'1. Plano anual atividades'!L106</f>
        <v>0</v>
      </c>
      <c r="M104" s="121">
        <f>'1. Plano anual atividades'!M106</f>
        <v>0</v>
      </c>
      <c r="N104" s="121">
        <f>'1. Plano anual atividades'!N106</f>
        <v>0</v>
      </c>
      <c r="O104" s="10"/>
      <c r="P104" s="10"/>
      <c r="Q104" s="121">
        <f t="shared" si="330"/>
        <v>0</v>
      </c>
      <c r="R104" s="10"/>
      <c r="S104" s="10"/>
      <c r="T104" s="121">
        <f>P104*R104</f>
        <v>0</v>
      </c>
      <c r="U104" s="121">
        <f>P104*S104</f>
        <v>0</v>
      </c>
      <c r="V104" s="10"/>
      <c r="W104" s="10"/>
      <c r="X104" s="121">
        <f t="shared" si="331"/>
        <v>0</v>
      </c>
      <c r="Y104" s="121">
        <f t="shared" si="332"/>
        <v>0</v>
      </c>
      <c r="Z104" s="10"/>
      <c r="AA104" s="10"/>
      <c r="AB104" s="122">
        <f>'1. Plano anual atividades'!E106</f>
        <v>0</v>
      </c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23"/>
      <c r="AZ104" s="15"/>
      <c r="BA104" s="15"/>
      <c r="BB104" s="7"/>
      <c r="BC104" s="120">
        <f t="shared" si="333"/>
        <v>0</v>
      </c>
      <c r="BD104" s="121" t="b">
        <f t="shared" si="334"/>
        <v>0</v>
      </c>
      <c r="BE104" s="120">
        <f t="shared" si="335"/>
        <v>0</v>
      </c>
      <c r="BF104" s="121" t="b">
        <f t="shared" si="336"/>
        <v>0</v>
      </c>
      <c r="BG104" s="120">
        <f t="shared" si="337"/>
        <v>0</v>
      </c>
      <c r="BH104" s="121" t="b">
        <f t="shared" si="338"/>
        <v>0</v>
      </c>
      <c r="BI104" s="120">
        <f t="shared" si="339"/>
        <v>0</v>
      </c>
      <c r="BJ104" s="121" t="b">
        <f t="shared" si="340"/>
        <v>0</v>
      </c>
      <c r="BK104" s="120">
        <f t="shared" si="341"/>
        <v>0</v>
      </c>
      <c r="BL104" s="121" t="b">
        <f t="shared" si="342"/>
        <v>0</v>
      </c>
      <c r="BM104" s="120">
        <f t="shared" si="343"/>
        <v>0</v>
      </c>
      <c r="BN104" s="121" t="b">
        <f t="shared" si="344"/>
        <v>0</v>
      </c>
      <c r="BO104" s="120">
        <f t="shared" si="345"/>
        <v>0</v>
      </c>
      <c r="BP104" s="121" t="b">
        <f t="shared" si="346"/>
        <v>0</v>
      </c>
      <c r="BQ104" s="120">
        <f t="shared" si="347"/>
        <v>0</v>
      </c>
      <c r="BR104" s="121" t="b">
        <f t="shared" si="348"/>
        <v>0</v>
      </c>
      <c r="BS104" s="120">
        <f t="shared" si="349"/>
        <v>0</v>
      </c>
      <c r="BT104" s="121" t="b">
        <f t="shared" si="350"/>
        <v>0</v>
      </c>
      <c r="BU104" s="120">
        <f t="shared" si="351"/>
        <v>0</v>
      </c>
      <c r="BV104" s="121" t="b">
        <f t="shared" si="352"/>
        <v>0</v>
      </c>
      <c r="BW104" s="120">
        <f t="shared" si="353"/>
        <v>0</v>
      </c>
      <c r="BX104" s="121" t="b">
        <f t="shared" si="354"/>
        <v>0</v>
      </c>
      <c r="BY104" s="120">
        <f t="shared" si="355"/>
        <v>0</v>
      </c>
      <c r="BZ104" s="121" t="b">
        <f t="shared" si="356"/>
        <v>0</v>
      </c>
      <c r="CA104" s="120">
        <f t="shared" si="357"/>
        <v>0</v>
      </c>
      <c r="CB104" s="121" t="b">
        <f t="shared" si="358"/>
        <v>0</v>
      </c>
      <c r="CC104" s="120">
        <f t="shared" si="359"/>
        <v>0</v>
      </c>
      <c r="CD104" s="121" t="b">
        <f t="shared" si="360"/>
        <v>0</v>
      </c>
      <c r="CE104" s="120">
        <f t="shared" si="361"/>
        <v>0</v>
      </c>
      <c r="CF104" s="121" t="b">
        <f t="shared" si="362"/>
        <v>0</v>
      </c>
      <c r="CG104" s="120">
        <f t="shared" si="363"/>
        <v>0</v>
      </c>
      <c r="CH104" s="121" t="b">
        <f t="shared" si="364"/>
        <v>0</v>
      </c>
      <c r="CI104" s="120">
        <f t="shared" si="365"/>
        <v>0</v>
      </c>
      <c r="CJ104" s="121" t="b">
        <f t="shared" si="366"/>
        <v>0</v>
      </c>
      <c r="CK104" s="120">
        <f t="shared" si="367"/>
        <v>0</v>
      </c>
      <c r="CL104" s="121" t="b">
        <f t="shared" si="368"/>
        <v>0</v>
      </c>
      <c r="CM104" s="120">
        <f t="shared" si="369"/>
        <v>0</v>
      </c>
      <c r="CN104" s="121" t="b">
        <f t="shared" si="370"/>
        <v>0</v>
      </c>
      <c r="CO104" s="274">
        <f t="shared" si="254"/>
        <v>0</v>
      </c>
      <c r="CP104" s="121" t="b">
        <f t="shared" si="371"/>
        <v>0</v>
      </c>
      <c r="CQ104" s="120">
        <f t="shared" si="372"/>
        <v>0</v>
      </c>
      <c r="CR104" s="121" t="b">
        <f t="shared" si="373"/>
        <v>0</v>
      </c>
      <c r="CS104" s="120">
        <f t="shared" si="374"/>
        <v>0</v>
      </c>
      <c r="CT104" s="121" t="b">
        <f t="shared" si="375"/>
        <v>0</v>
      </c>
      <c r="CU104" s="120">
        <f t="shared" si="376"/>
        <v>0</v>
      </c>
      <c r="CV104" s="121" t="b">
        <f t="shared" si="377"/>
        <v>0</v>
      </c>
      <c r="CW104" s="120">
        <f t="shared" si="378"/>
        <v>0</v>
      </c>
      <c r="CX104" s="121" t="b">
        <f t="shared" si="379"/>
        <v>0</v>
      </c>
      <c r="CY104" s="120">
        <f t="shared" si="380"/>
        <v>0</v>
      </c>
      <c r="CZ104" s="121" t="b">
        <f t="shared" si="381"/>
        <v>0</v>
      </c>
      <c r="DA104" s="120">
        <f t="shared" si="382"/>
        <v>0</v>
      </c>
      <c r="DB104" s="121" t="b">
        <f t="shared" si="383"/>
        <v>0</v>
      </c>
      <c r="DC104" s="260"/>
      <c r="DD104" s="120">
        <f t="shared" si="384"/>
        <v>0</v>
      </c>
      <c r="DE104" s="121" t="b">
        <f t="shared" si="385"/>
        <v>0</v>
      </c>
      <c r="DF104" s="120">
        <f t="shared" si="386"/>
        <v>0</v>
      </c>
      <c r="DG104" s="121" t="b">
        <f t="shared" si="387"/>
        <v>0</v>
      </c>
      <c r="DH104" s="120">
        <f t="shared" si="388"/>
        <v>0</v>
      </c>
      <c r="DI104" s="121" t="b">
        <f t="shared" si="315"/>
        <v>0</v>
      </c>
      <c r="DJ104" s="120">
        <f t="shared" si="388"/>
        <v>0</v>
      </c>
      <c r="DK104" s="121" t="b">
        <f t="shared" si="389"/>
        <v>0</v>
      </c>
      <c r="DL104" s="120">
        <f t="shared" si="390"/>
        <v>0</v>
      </c>
      <c r="DM104" s="121" t="b">
        <f t="shared" si="391"/>
        <v>0</v>
      </c>
      <c r="DN104" s="273"/>
      <c r="DO104" s="274">
        <f t="shared" si="255"/>
        <v>0</v>
      </c>
      <c r="DP104" s="121" t="b">
        <f t="shared" si="392"/>
        <v>0</v>
      </c>
      <c r="DQ104" s="120">
        <f t="shared" si="393"/>
        <v>0</v>
      </c>
      <c r="DR104" s="121" t="b">
        <f t="shared" si="394"/>
        <v>0</v>
      </c>
      <c r="DS104" s="120">
        <f t="shared" si="395"/>
        <v>0</v>
      </c>
      <c r="DT104" s="121" t="b">
        <f t="shared" si="396"/>
        <v>0</v>
      </c>
      <c r="DU104" s="120">
        <f t="shared" si="397"/>
        <v>0</v>
      </c>
      <c r="DV104" s="121" t="b">
        <f t="shared" si="398"/>
        <v>0</v>
      </c>
      <c r="DW104" s="120">
        <f t="shared" si="399"/>
        <v>0</v>
      </c>
      <c r="DX104" s="121" t="b">
        <f t="shared" si="400"/>
        <v>0</v>
      </c>
    </row>
    <row r="105" spans="1:128" ht="15.6" customHeight="1">
      <c r="A105" s="65"/>
      <c r="B105" s="119">
        <f>'1. Plano anual atividades'!C107</f>
        <v>0</v>
      </c>
      <c r="C105" s="10"/>
      <c r="D105" s="121">
        <f>'1. Plano anual atividades'!D107</f>
        <v>0</v>
      </c>
      <c r="E105" s="121">
        <f>'1. Plano anual atividades'!E107</f>
        <v>0</v>
      </c>
      <c r="F105" s="121">
        <f>'1. Plano anual atividades'!F107</f>
        <v>0</v>
      </c>
      <c r="G105" s="121">
        <f>'1. Plano anual atividades'!G107</f>
        <v>0</v>
      </c>
      <c r="H105" s="121">
        <f>'1. Plano anual atividades'!H107</f>
        <v>0</v>
      </c>
      <c r="I105" s="121">
        <f>'1. Plano anual atividades'!I107</f>
        <v>0</v>
      </c>
      <c r="J105" s="121">
        <f>'1. Plano anual atividades'!J107</f>
        <v>0</v>
      </c>
      <c r="K105" s="121">
        <f>'1. Plano anual atividades'!K107</f>
        <v>0</v>
      </c>
      <c r="L105" s="121">
        <f>'1. Plano anual atividades'!L107</f>
        <v>0</v>
      </c>
      <c r="M105" s="121">
        <f>'1. Plano anual atividades'!M107</f>
        <v>0</v>
      </c>
      <c r="N105" s="121">
        <f>'1. Plano anual atividades'!N107</f>
        <v>0</v>
      </c>
      <c r="O105" s="10"/>
      <c r="P105" s="10"/>
      <c r="Q105" s="121">
        <f t="shared" si="330"/>
        <v>0</v>
      </c>
      <c r="R105" s="10"/>
      <c r="S105" s="10"/>
      <c r="T105" s="121">
        <f t="shared" ref="T105:T111" si="403">P105*R105</f>
        <v>0</v>
      </c>
      <c r="U105" s="121">
        <f t="shared" ref="U105:U111" si="404">P105*S105</f>
        <v>0</v>
      </c>
      <c r="V105" s="10"/>
      <c r="W105" s="10"/>
      <c r="X105" s="121">
        <f t="shared" si="331"/>
        <v>0</v>
      </c>
      <c r="Y105" s="121">
        <f t="shared" si="332"/>
        <v>0</v>
      </c>
      <c r="Z105" s="10"/>
      <c r="AA105" s="10"/>
      <c r="AB105" s="122">
        <f>'1. Plano anual atividades'!E107</f>
        <v>0</v>
      </c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23"/>
      <c r="AZ105" s="15"/>
      <c r="BA105" s="15"/>
      <c r="BB105" s="7"/>
      <c r="BC105" s="120">
        <f t="shared" si="333"/>
        <v>0</v>
      </c>
      <c r="BD105" s="121" t="b">
        <f t="shared" si="334"/>
        <v>0</v>
      </c>
      <c r="BE105" s="120">
        <f t="shared" si="335"/>
        <v>0</v>
      </c>
      <c r="BF105" s="121" t="b">
        <f t="shared" si="336"/>
        <v>0</v>
      </c>
      <c r="BG105" s="120">
        <f t="shared" si="337"/>
        <v>0</v>
      </c>
      <c r="BH105" s="121" t="b">
        <f t="shared" si="338"/>
        <v>0</v>
      </c>
      <c r="BI105" s="120">
        <f t="shared" si="339"/>
        <v>0</v>
      </c>
      <c r="BJ105" s="121" t="b">
        <f t="shared" si="340"/>
        <v>0</v>
      </c>
      <c r="BK105" s="120">
        <f t="shared" si="341"/>
        <v>0</v>
      </c>
      <c r="BL105" s="121" t="b">
        <f t="shared" si="342"/>
        <v>0</v>
      </c>
      <c r="BM105" s="120">
        <f t="shared" si="343"/>
        <v>0</v>
      </c>
      <c r="BN105" s="121" t="b">
        <f t="shared" si="344"/>
        <v>0</v>
      </c>
      <c r="BO105" s="120">
        <f t="shared" si="345"/>
        <v>0</v>
      </c>
      <c r="BP105" s="121" t="b">
        <f t="shared" si="346"/>
        <v>0</v>
      </c>
      <c r="BQ105" s="120">
        <f t="shared" si="347"/>
        <v>0</v>
      </c>
      <c r="BR105" s="121" t="b">
        <f t="shared" si="348"/>
        <v>0</v>
      </c>
      <c r="BS105" s="120">
        <f t="shared" si="349"/>
        <v>0</v>
      </c>
      <c r="BT105" s="121" t="b">
        <f t="shared" si="350"/>
        <v>0</v>
      </c>
      <c r="BU105" s="120">
        <f t="shared" si="351"/>
        <v>0</v>
      </c>
      <c r="BV105" s="121" t="b">
        <f t="shared" si="352"/>
        <v>0</v>
      </c>
      <c r="BW105" s="120">
        <f t="shared" si="353"/>
        <v>0</v>
      </c>
      <c r="BX105" s="121" t="b">
        <f t="shared" si="354"/>
        <v>0</v>
      </c>
      <c r="BY105" s="120">
        <f t="shared" si="355"/>
        <v>0</v>
      </c>
      <c r="BZ105" s="121" t="b">
        <f t="shared" si="356"/>
        <v>0</v>
      </c>
      <c r="CA105" s="120">
        <f t="shared" si="357"/>
        <v>0</v>
      </c>
      <c r="CB105" s="121" t="b">
        <f t="shared" si="358"/>
        <v>0</v>
      </c>
      <c r="CC105" s="120">
        <f t="shared" si="359"/>
        <v>0</v>
      </c>
      <c r="CD105" s="121" t="b">
        <f t="shared" si="360"/>
        <v>0</v>
      </c>
      <c r="CE105" s="120">
        <f t="shared" si="361"/>
        <v>0</v>
      </c>
      <c r="CF105" s="121" t="b">
        <f t="shared" si="362"/>
        <v>0</v>
      </c>
      <c r="CG105" s="120">
        <f t="shared" si="363"/>
        <v>0</v>
      </c>
      <c r="CH105" s="121" t="b">
        <f t="shared" si="364"/>
        <v>0</v>
      </c>
      <c r="CI105" s="120">
        <f t="shared" si="365"/>
        <v>0</v>
      </c>
      <c r="CJ105" s="121" t="b">
        <f t="shared" si="366"/>
        <v>0</v>
      </c>
      <c r="CK105" s="120">
        <f t="shared" si="367"/>
        <v>0</v>
      </c>
      <c r="CL105" s="121" t="b">
        <f t="shared" si="368"/>
        <v>0</v>
      </c>
      <c r="CM105" s="120">
        <f t="shared" si="369"/>
        <v>0</v>
      </c>
      <c r="CN105" s="121" t="b">
        <f t="shared" si="370"/>
        <v>0</v>
      </c>
      <c r="CO105" s="274">
        <f t="shared" si="254"/>
        <v>0</v>
      </c>
      <c r="CP105" s="121" t="b">
        <f t="shared" si="371"/>
        <v>0</v>
      </c>
      <c r="CQ105" s="120">
        <f t="shared" si="372"/>
        <v>0</v>
      </c>
      <c r="CR105" s="121" t="b">
        <f t="shared" si="373"/>
        <v>0</v>
      </c>
      <c r="CS105" s="120">
        <f t="shared" si="374"/>
        <v>0</v>
      </c>
      <c r="CT105" s="121" t="b">
        <f t="shared" si="375"/>
        <v>0</v>
      </c>
      <c r="CU105" s="120">
        <f t="shared" si="376"/>
        <v>0</v>
      </c>
      <c r="CV105" s="121" t="b">
        <f t="shared" si="377"/>
        <v>0</v>
      </c>
      <c r="CW105" s="120">
        <f t="shared" si="378"/>
        <v>0</v>
      </c>
      <c r="CX105" s="121" t="b">
        <f t="shared" si="379"/>
        <v>0</v>
      </c>
      <c r="CY105" s="120">
        <f t="shared" si="380"/>
        <v>0</v>
      </c>
      <c r="CZ105" s="121" t="b">
        <f t="shared" si="381"/>
        <v>0</v>
      </c>
      <c r="DA105" s="120">
        <f t="shared" si="382"/>
        <v>0</v>
      </c>
      <c r="DB105" s="121" t="b">
        <f t="shared" si="383"/>
        <v>0</v>
      </c>
      <c r="DC105" s="260"/>
      <c r="DD105" s="120">
        <f t="shared" si="384"/>
        <v>0</v>
      </c>
      <c r="DE105" s="121" t="b">
        <f t="shared" si="385"/>
        <v>0</v>
      </c>
      <c r="DF105" s="120">
        <f t="shared" si="386"/>
        <v>0</v>
      </c>
      <c r="DG105" s="121" t="b">
        <f t="shared" si="387"/>
        <v>0</v>
      </c>
      <c r="DH105" s="120">
        <f t="shared" si="388"/>
        <v>0</v>
      </c>
      <c r="DI105" s="121" t="b">
        <f t="shared" si="315"/>
        <v>0</v>
      </c>
      <c r="DJ105" s="120">
        <f t="shared" si="388"/>
        <v>0</v>
      </c>
      <c r="DK105" s="121" t="b">
        <f t="shared" si="389"/>
        <v>0</v>
      </c>
      <c r="DL105" s="120">
        <f t="shared" si="390"/>
        <v>0</v>
      </c>
      <c r="DM105" s="121" t="b">
        <f t="shared" si="391"/>
        <v>0</v>
      </c>
      <c r="DN105" s="273"/>
      <c r="DO105" s="274">
        <f t="shared" si="255"/>
        <v>0</v>
      </c>
      <c r="DP105" s="121" t="b">
        <f t="shared" si="392"/>
        <v>0</v>
      </c>
      <c r="DQ105" s="120">
        <f t="shared" si="393"/>
        <v>0</v>
      </c>
      <c r="DR105" s="121" t="b">
        <f t="shared" si="394"/>
        <v>0</v>
      </c>
      <c r="DS105" s="120">
        <f t="shared" si="395"/>
        <v>0</v>
      </c>
      <c r="DT105" s="121" t="b">
        <f t="shared" si="396"/>
        <v>0</v>
      </c>
      <c r="DU105" s="120">
        <f t="shared" si="397"/>
        <v>0</v>
      </c>
      <c r="DV105" s="121" t="b">
        <f t="shared" si="398"/>
        <v>0</v>
      </c>
      <c r="DW105" s="120">
        <f t="shared" si="399"/>
        <v>0</v>
      </c>
      <c r="DX105" s="121" t="b">
        <f t="shared" si="400"/>
        <v>0</v>
      </c>
    </row>
    <row r="106" spans="1:128" ht="15.6">
      <c r="A106" s="55"/>
      <c r="B106" s="119">
        <f>'1. Plano anual atividades'!C108</f>
        <v>0</v>
      </c>
      <c r="C106" s="10"/>
      <c r="D106" s="121">
        <f>'1. Plano anual atividades'!D108</f>
        <v>0</v>
      </c>
      <c r="E106" s="121">
        <f>'1. Plano anual atividades'!E108</f>
        <v>0</v>
      </c>
      <c r="F106" s="121">
        <f>'1. Plano anual atividades'!F108</f>
        <v>0</v>
      </c>
      <c r="G106" s="121">
        <f>'1. Plano anual atividades'!G108</f>
        <v>0</v>
      </c>
      <c r="H106" s="121">
        <f>'1. Plano anual atividades'!H108</f>
        <v>0</v>
      </c>
      <c r="I106" s="121">
        <f>'1. Plano anual atividades'!I108</f>
        <v>0</v>
      </c>
      <c r="J106" s="121">
        <f>'1. Plano anual atividades'!J108</f>
        <v>0</v>
      </c>
      <c r="K106" s="121">
        <f>'1. Plano anual atividades'!K108</f>
        <v>0</v>
      </c>
      <c r="L106" s="121">
        <f>'1. Plano anual atividades'!L108</f>
        <v>0</v>
      </c>
      <c r="M106" s="121">
        <f>'1. Plano anual atividades'!M108</f>
        <v>0</v>
      </c>
      <c r="N106" s="121">
        <f>'1. Plano anual atividades'!N108</f>
        <v>0</v>
      </c>
      <c r="O106" s="10"/>
      <c r="P106" s="10"/>
      <c r="Q106" s="121">
        <f t="shared" si="330"/>
        <v>0</v>
      </c>
      <c r="R106" s="10"/>
      <c r="S106" s="10"/>
      <c r="T106" s="121">
        <f t="shared" si="403"/>
        <v>0</v>
      </c>
      <c r="U106" s="121">
        <f t="shared" si="404"/>
        <v>0</v>
      </c>
      <c r="V106" s="10"/>
      <c r="W106" s="10"/>
      <c r="X106" s="121">
        <f t="shared" si="331"/>
        <v>0</v>
      </c>
      <c r="Y106" s="121">
        <f t="shared" si="332"/>
        <v>0</v>
      </c>
      <c r="Z106" s="10"/>
      <c r="AA106" s="10"/>
      <c r="AB106" s="122">
        <f>'1. Plano anual atividades'!E108</f>
        <v>0</v>
      </c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23"/>
      <c r="AZ106" s="15"/>
      <c r="BA106" s="15"/>
      <c r="BB106" s="7"/>
      <c r="BC106" s="120">
        <f t="shared" si="333"/>
        <v>0</v>
      </c>
      <c r="BD106" s="121" t="b">
        <f t="shared" si="334"/>
        <v>0</v>
      </c>
      <c r="BE106" s="120">
        <f t="shared" si="335"/>
        <v>0</v>
      </c>
      <c r="BF106" s="121" t="b">
        <f t="shared" si="336"/>
        <v>0</v>
      </c>
      <c r="BG106" s="120">
        <f t="shared" si="337"/>
        <v>0</v>
      </c>
      <c r="BH106" s="121" t="b">
        <f t="shared" si="338"/>
        <v>0</v>
      </c>
      <c r="BI106" s="120">
        <f t="shared" si="339"/>
        <v>0</v>
      </c>
      <c r="BJ106" s="121" t="b">
        <f t="shared" si="340"/>
        <v>0</v>
      </c>
      <c r="BK106" s="120">
        <f t="shared" si="341"/>
        <v>0</v>
      </c>
      <c r="BL106" s="121" t="b">
        <f t="shared" si="342"/>
        <v>0</v>
      </c>
      <c r="BM106" s="120">
        <f t="shared" si="343"/>
        <v>0</v>
      </c>
      <c r="BN106" s="121" t="b">
        <f t="shared" si="344"/>
        <v>0</v>
      </c>
      <c r="BO106" s="120">
        <f t="shared" si="345"/>
        <v>0</v>
      </c>
      <c r="BP106" s="121" t="b">
        <f t="shared" si="346"/>
        <v>0</v>
      </c>
      <c r="BQ106" s="120">
        <f t="shared" si="347"/>
        <v>0</v>
      </c>
      <c r="BR106" s="121" t="b">
        <f t="shared" si="348"/>
        <v>0</v>
      </c>
      <c r="BS106" s="120">
        <f t="shared" si="349"/>
        <v>0</v>
      </c>
      <c r="BT106" s="121" t="b">
        <f t="shared" si="350"/>
        <v>0</v>
      </c>
      <c r="BU106" s="120">
        <f t="shared" si="351"/>
        <v>0</v>
      </c>
      <c r="BV106" s="121" t="b">
        <f t="shared" si="352"/>
        <v>0</v>
      </c>
      <c r="BW106" s="120">
        <f t="shared" si="353"/>
        <v>0</v>
      </c>
      <c r="BX106" s="121" t="b">
        <f t="shared" si="354"/>
        <v>0</v>
      </c>
      <c r="BY106" s="120">
        <f t="shared" si="355"/>
        <v>0</v>
      </c>
      <c r="BZ106" s="121" t="b">
        <f t="shared" si="356"/>
        <v>0</v>
      </c>
      <c r="CA106" s="120">
        <f t="shared" si="357"/>
        <v>0</v>
      </c>
      <c r="CB106" s="121" t="b">
        <f t="shared" si="358"/>
        <v>0</v>
      </c>
      <c r="CC106" s="120">
        <f t="shared" si="359"/>
        <v>0</v>
      </c>
      <c r="CD106" s="121" t="b">
        <f t="shared" si="360"/>
        <v>0</v>
      </c>
      <c r="CE106" s="120">
        <f t="shared" si="361"/>
        <v>0</v>
      </c>
      <c r="CF106" s="121" t="b">
        <f t="shared" si="362"/>
        <v>0</v>
      </c>
      <c r="CG106" s="120">
        <f t="shared" si="363"/>
        <v>0</v>
      </c>
      <c r="CH106" s="121" t="b">
        <f t="shared" si="364"/>
        <v>0</v>
      </c>
      <c r="CI106" s="120">
        <f t="shared" si="365"/>
        <v>0</v>
      </c>
      <c r="CJ106" s="121" t="b">
        <f t="shared" si="366"/>
        <v>0</v>
      </c>
      <c r="CK106" s="120">
        <f t="shared" si="367"/>
        <v>0</v>
      </c>
      <c r="CL106" s="121" t="b">
        <f t="shared" si="368"/>
        <v>0</v>
      </c>
      <c r="CM106" s="120">
        <f t="shared" si="369"/>
        <v>0</v>
      </c>
      <c r="CN106" s="121" t="b">
        <f t="shared" si="370"/>
        <v>0</v>
      </c>
      <c r="CO106" s="274">
        <f t="shared" si="254"/>
        <v>0</v>
      </c>
      <c r="CP106" s="121" t="b">
        <f t="shared" si="371"/>
        <v>0</v>
      </c>
      <c r="CQ106" s="120">
        <f t="shared" si="372"/>
        <v>0</v>
      </c>
      <c r="CR106" s="121" t="b">
        <f t="shared" si="373"/>
        <v>0</v>
      </c>
      <c r="CS106" s="120">
        <f t="shared" si="374"/>
        <v>0</v>
      </c>
      <c r="CT106" s="121" t="b">
        <f t="shared" si="375"/>
        <v>0</v>
      </c>
      <c r="CU106" s="120">
        <f t="shared" si="376"/>
        <v>0</v>
      </c>
      <c r="CV106" s="121" t="b">
        <f t="shared" si="377"/>
        <v>0</v>
      </c>
      <c r="CW106" s="120">
        <f t="shared" si="378"/>
        <v>0</v>
      </c>
      <c r="CX106" s="121" t="b">
        <f t="shared" si="379"/>
        <v>0</v>
      </c>
      <c r="CY106" s="120">
        <f t="shared" si="380"/>
        <v>0</v>
      </c>
      <c r="CZ106" s="121" t="b">
        <f t="shared" si="381"/>
        <v>0</v>
      </c>
      <c r="DA106" s="120">
        <f t="shared" si="382"/>
        <v>0</v>
      </c>
      <c r="DB106" s="121" t="b">
        <f t="shared" si="383"/>
        <v>0</v>
      </c>
      <c r="DC106" s="260"/>
      <c r="DD106" s="120">
        <f t="shared" si="384"/>
        <v>0</v>
      </c>
      <c r="DE106" s="121" t="b">
        <f t="shared" si="385"/>
        <v>0</v>
      </c>
      <c r="DF106" s="120">
        <f t="shared" si="386"/>
        <v>0</v>
      </c>
      <c r="DG106" s="121" t="b">
        <f t="shared" si="387"/>
        <v>0</v>
      </c>
      <c r="DH106" s="120">
        <f t="shared" si="388"/>
        <v>0</v>
      </c>
      <c r="DI106" s="121" t="b">
        <f t="shared" si="315"/>
        <v>0</v>
      </c>
      <c r="DJ106" s="120">
        <f t="shared" si="388"/>
        <v>0</v>
      </c>
      <c r="DK106" s="121" t="b">
        <f t="shared" si="389"/>
        <v>0</v>
      </c>
      <c r="DL106" s="120">
        <f t="shared" si="390"/>
        <v>0</v>
      </c>
      <c r="DM106" s="121" t="b">
        <f t="shared" si="391"/>
        <v>0</v>
      </c>
      <c r="DN106" s="273"/>
      <c r="DO106" s="274">
        <f t="shared" si="255"/>
        <v>0</v>
      </c>
      <c r="DP106" s="121" t="b">
        <f t="shared" si="392"/>
        <v>0</v>
      </c>
      <c r="DQ106" s="120">
        <f t="shared" si="393"/>
        <v>0</v>
      </c>
      <c r="DR106" s="121" t="b">
        <f t="shared" si="394"/>
        <v>0</v>
      </c>
      <c r="DS106" s="120">
        <f t="shared" si="395"/>
        <v>0</v>
      </c>
      <c r="DT106" s="121" t="b">
        <f t="shared" si="396"/>
        <v>0</v>
      </c>
      <c r="DU106" s="120">
        <f t="shared" si="397"/>
        <v>0</v>
      </c>
      <c r="DV106" s="121" t="b">
        <f t="shared" si="398"/>
        <v>0</v>
      </c>
      <c r="DW106" s="120">
        <f t="shared" si="399"/>
        <v>0</v>
      </c>
      <c r="DX106" s="121" t="b">
        <f t="shared" si="400"/>
        <v>0</v>
      </c>
    </row>
    <row r="107" spans="1:128" ht="15.6">
      <c r="A107" s="55"/>
      <c r="B107" s="119">
        <f>'1. Plano anual atividades'!C109</f>
        <v>0</v>
      </c>
      <c r="C107" s="10"/>
      <c r="D107" s="121">
        <f>'1. Plano anual atividades'!D109</f>
        <v>0</v>
      </c>
      <c r="E107" s="121">
        <f>'1. Plano anual atividades'!E109</f>
        <v>0</v>
      </c>
      <c r="F107" s="121">
        <f>'1. Plano anual atividades'!F109</f>
        <v>0</v>
      </c>
      <c r="G107" s="121">
        <f>'1. Plano anual atividades'!G109</f>
        <v>0</v>
      </c>
      <c r="H107" s="121">
        <f>'1. Plano anual atividades'!H109</f>
        <v>0</v>
      </c>
      <c r="I107" s="121">
        <f>'1. Plano anual atividades'!I109</f>
        <v>0</v>
      </c>
      <c r="J107" s="121">
        <f>'1. Plano anual atividades'!J109</f>
        <v>0</v>
      </c>
      <c r="K107" s="121">
        <f>'1. Plano anual atividades'!K109</f>
        <v>0</v>
      </c>
      <c r="L107" s="121">
        <f>'1. Plano anual atividades'!L109</f>
        <v>0</v>
      </c>
      <c r="M107" s="121">
        <f>'1. Plano anual atividades'!M109</f>
        <v>0</v>
      </c>
      <c r="N107" s="121">
        <f>'1. Plano anual atividades'!N109</f>
        <v>0</v>
      </c>
      <c r="O107" s="10"/>
      <c r="P107" s="10"/>
      <c r="Q107" s="121">
        <f t="shared" si="330"/>
        <v>0</v>
      </c>
      <c r="R107" s="10"/>
      <c r="S107" s="10"/>
      <c r="T107" s="121">
        <f t="shared" si="403"/>
        <v>0</v>
      </c>
      <c r="U107" s="121">
        <f t="shared" si="404"/>
        <v>0</v>
      </c>
      <c r="V107" s="10"/>
      <c r="W107" s="10"/>
      <c r="X107" s="121">
        <f t="shared" si="331"/>
        <v>0</v>
      </c>
      <c r="Y107" s="121">
        <f t="shared" si="332"/>
        <v>0</v>
      </c>
      <c r="Z107" s="10"/>
      <c r="AA107" s="10"/>
      <c r="AB107" s="122">
        <f>'1. Plano anual atividades'!E109</f>
        <v>0</v>
      </c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23"/>
      <c r="AZ107" s="15"/>
      <c r="BA107" s="15"/>
      <c r="BB107" s="7"/>
      <c r="BC107" s="120">
        <f t="shared" si="333"/>
        <v>0</v>
      </c>
      <c r="BD107" s="121" t="b">
        <f t="shared" si="334"/>
        <v>0</v>
      </c>
      <c r="BE107" s="120">
        <f t="shared" si="335"/>
        <v>0</v>
      </c>
      <c r="BF107" s="121" t="b">
        <f t="shared" si="336"/>
        <v>0</v>
      </c>
      <c r="BG107" s="120">
        <f t="shared" si="337"/>
        <v>0</v>
      </c>
      <c r="BH107" s="121" t="b">
        <f t="shared" si="338"/>
        <v>0</v>
      </c>
      <c r="BI107" s="120">
        <f t="shared" si="339"/>
        <v>0</v>
      </c>
      <c r="BJ107" s="121" t="b">
        <f t="shared" si="340"/>
        <v>0</v>
      </c>
      <c r="BK107" s="120">
        <f t="shared" si="341"/>
        <v>0</v>
      </c>
      <c r="BL107" s="121" t="b">
        <f t="shared" si="342"/>
        <v>0</v>
      </c>
      <c r="BM107" s="120">
        <f t="shared" si="343"/>
        <v>0</v>
      </c>
      <c r="BN107" s="121" t="b">
        <f t="shared" si="344"/>
        <v>0</v>
      </c>
      <c r="BO107" s="120">
        <f t="shared" si="345"/>
        <v>0</v>
      </c>
      <c r="BP107" s="121" t="b">
        <f t="shared" si="346"/>
        <v>0</v>
      </c>
      <c r="BQ107" s="120">
        <f t="shared" si="347"/>
        <v>0</v>
      </c>
      <c r="BR107" s="121" t="b">
        <f t="shared" si="348"/>
        <v>0</v>
      </c>
      <c r="BS107" s="120">
        <f t="shared" si="349"/>
        <v>0</v>
      </c>
      <c r="BT107" s="121" t="b">
        <f t="shared" si="350"/>
        <v>0</v>
      </c>
      <c r="BU107" s="120">
        <f t="shared" si="351"/>
        <v>0</v>
      </c>
      <c r="BV107" s="121" t="b">
        <f t="shared" si="352"/>
        <v>0</v>
      </c>
      <c r="BW107" s="120">
        <f t="shared" si="353"/>
        <v>0</v>
      </c>
      <c r="BX107" s="121" t="b">
        <f t="shared" si="354"/>
        <v>0</v>
      </c>
      <c r="BY107" s="120">
        <f t="shared" si="355"/>
        <v>0</v>
      </c>
      <c r="BZ107" s="121" t="b">
        <f t="shared" si="356"/>
        <v>0</v>
      </c>
      <c r="CA107" s="120">
        <f t="shared" si="357"/>
        <v>0</v>
      </c>
      <c r="CB107" s="121" t="b">
        <f t="shared" si="358"/>
        <v>0</v>
      </c>
      <c r="CC107" s="120">
        <f t="shared" si="359"/>
        <v>0</v>
      </c>
      <c r="CD107" s="121" t="b">
        <f t="shared" si="360"/>
        <v>0</v>
      </c>
      <c r="CE107" s="120">
        <f t="shared" si="361"/>
        <v>0</v>
      </c>
      <c r="CF107" s="121" t="b">
        <f t="shared" si="362"/>
        <v>0</v>
      </c>
      <c r="CG107" s="120">
        <f t="shared" si="363"/>
        <v>0</v>
      </c>
      <c r="CH107" s="121" t="b">
        <f t="shared" si="364"/>
        <v>0</v>
      </c>
      <c r="CI107" s="120">
        <f t="shared" si="365"/>
        <v>0</v>
      </c>
      <c r="CJ107" s="121" t="b">
        <f t="shared" si="366"/>
        <v>0</v>
      </c>
      <c r="CK107" s="120">
        <f t="shared" si="367"/>
        <v>0</v>
      </c>
      <c r="CL107" s="121" t="b">
        <f t="shared" si="368"/>
        <v>0</v>
      </c>
      <c r="CM107" s="120">
        <f t="shared" si="369"/>
        <v>0</v>
      </c>
      <c r="CN107" s="121" t="b">
        <f t="shared" si="370"/>
        <v>0</v>
      </c>
      <c r="CO107" s="274">
        <f t="shared" si="254"/>
        <v>0</v>
      </c>
      <c r="CP107" s="121" t="b">
        <f t="shared" si="371"/>
        <v>0</v>
      </c>
      <c r="CQ107" s="120">
        <f t="shared" si="372"/>
        <v>0</v>
      </c>
      <c r="CR107" s="121" t="b">
        <f t="shared" si="373"/>
        <v>0</v>
      </c>
      <c r="CS107" s="120">
        <f t="shared" si="374"/>
        <v>0</v>
      </c>
      <c r="CT107" s="121" t="b">
        <f t="shared" si="375"/>
        <v>0</v>
      </c>
      <c r="CU107" s="120">
        <f t="shared" si="376"/>
        <v>0</v>
      </c>
      <c r="CV107" s="121" t="b">
        <f t="shared" si="377"/>
        <v>0</v>
      </c>
      <c r="CW107" s="120">
        <f t="shared" si="378"/>
        <v>0</v>
      </c>
      <c r="CX107" s="121" t="b">
        <f t="shared" si="379"/>
        <v>0</v>
      </c>
      <c r="CY107" s="120">
        <f t="shared" si="380"/>
        <v>0</v>
      </c>
      <c r="CZ107" s="121" t="b">
        <f t="shared" si="381"/>
        <v>0</v>
      </c>
      <c r="DA107" s="120">
        <f t="shared" si="382"/>
        <v>0</v>
      </c>
      <c r="DB107" s="121" t="b">
        <f t="shared" si="383"/>
        <v>0</v>
      </c>
      <c r="DC107" s="260"/>
      <c r="DD107" s="120">
        <f t="shared" si="384"/>
        <v>0</v>
      </c>
      <c r="DE107" s="121" t="b">
        <f t="shared" si="385"/>
        <v>0</v>
      </c>
      <c r="DF107" s="120">
        <f t="shared" si="386"/>
        <v>0</v>
      </c>
      <c r="DG107" s="121" t="b">
        <f t="shared" si="387"/>
        <v>0</v>
      </c>
      <c r="DH107" s="120">
        <f t="shared" si="388"/>
        <v>0</v>
      </c>
      <c r="DI107" s="121" t="b">
        <f t="shared" si="315"/>
        <v>0</v>
      </c>
      <c r="DJ107" s="120">
        <f t="shared" si="388"/>
        <v>0</v>
      </c>
      <c r="DK107" s="121" t="b">
        <f t="shared" si="389"/>
        <v>0</v>
      </c>
      <c r="DL107" s="120">
        <f t="shared" si="390"/>
        <v>0</v>
      </c>
      <c r="DM107" s="121" t="b">
        <f t="shared" si="391"/>
        <v>0</v>
      </c>
      <c r="DN107" s="273"/>
      <c r="DO107" s="274">
        <f t="shared" si="255"/>
        <v>0</v>
      </c>
      <c r="DP107" s="121" t="b">
        <f t="shared" si="392"/>
        <v>0</v>
      </c>
      <c r="DQ107" s="120">
        <f t="shared" si="393"/>
        <v>0</v>
      </c>
      <c r="DR107" s="121" t="b">
        <f t="shared" si="394"/>
        <v>0</v>
      </c>
      <c r="DS107" s="120">
        <f t="shared" si="395"/>
        <v>0</v>
      </c>
      <c r="DT107" s="121" t="b">
        <f t="shared" si="396"/>
        <v>0</v>
      </c>
      <c r="DU107" s="120">
        <f t="shared" si="397"/>
        <v>0</v>
      </c>
      <c r="DV107" s="121" t="b">
        <f t="shared" si="398"/>
        <v>0</v>
      </c>
      <c r="DW107" s="120">
        <f t="shared" si="399"/>
        <v>0</v>
      </c>
      <c r="DX107" s="121" t="b">
        <f t="shared" si="400"/>
        <v>0</v>
      </c>
    </row>
    <row r="108" spans="1:128" ht="15.6">
      <c r="A108" s="55"/>
      <c r="B108" s="119">
        <f>'1. Plano anual atividades'!C110</f>
        <v>0</v>
      </c>
      <c r="C108" s="10"/>
      <c r="D108" s="121">
        <f>'1. Plano anual atividades'!D110</f>
        <v>0</v>
      </c>
      <c r="E108" s="121">
        <f>'1. Plano anual atividades'!E110</f>
        <v>0</v>
      </c>
      <c r="F108" s="121">
        <f>'1. Plano anual atividades'!F110</f>
        <v>0</v>
      </c>
      <c r="G108" s="121">
        <f>'1. Plano anual atividades'!G110</f>
        <v>0</v>
      </c>
      <c r="H108" s="121">
        <f>'1. Plano anual atividades'!H110</f>
        <v>0</v>
      </c>
      <c r="I108" s="121">
        <f>'1. Plano anual atividades'!I110</f>
        <v>0</v>
      </c>
      <c r="J108" s="121">
        <f>'1. Plano anual atividades'!J110</f>
        <v>0</v>
      </c>
      <c r="K108" s="121">
        <f>'1. Plano anual atividades'!K110</f>
        <v>0</v>
      </c>
      <c r="L108" s="121">
        <f>'1. Plano anual atividades'!L110</f>
        <v>0</v>
      </c>
      <c r="M108" s="121">
        <f>'1. Plano anual atividades'!M110</f>
        <v>0</v>
      </c>
      <c r="N108" s="121">
        <f>'1. Plano anual atividades'!N110</f>
        <v>0</v>
      </c>
      <c r="O108" s="10"/>
      <c r="P108" s="10"/>
      <c r="Q108" s="121">
        <f t="shared" si="330"/>
        <v>0</v>
      </c>
      <c r="R108" s="10"/>
      <c r="S108" s="10"/>
      <c r="T108" s="121">
        <f t="shared" si="403"/>
        <v>0</v>
      </c>
      <c r="U108" s="121">
        <f t="shared" si="404"/>
        <v>0</v>
      </c>
      <c r="V108" s="10"/>
      <c r="W108" s="10"/>
      <c r="X108" s="121">
        <f t="shared" si="331"/>
        <v>0</v>
      </c>
      <c r="Y108" s="121">
        <f t="shared" si="332"/>
        <v>0</v>
      </c>
      <c r="Z108" s="10"/>
      <c r="AA108" s="10"/>
      <c r="AB108" s="122">
        <f>'1. Plano anual atividades'!E110</f>
        <v>0</v>
      </c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23"/>
      <c r="AZ108" s="15"/>
      <c r="BA108" s="15"/>
      <c r="BB108" s="7"/>
      <c r="BC108" s="120">
        <f t="shared" si="333"/>
        <v>0</v>
      </c>
      <c r="BD108" s="121" t="b">
        <f t="shared" si="334"/>
        <v>0</v>
      </c>
      <c r="BE108" s="120">
        <f t="shared" si="335"/>
        <v>0</v>
      </c>
      <c r="BF108" s="121" t="b">
        <f t="shared" si="336"/>
        <v>0</v>
      </c>
      <c r="BG108" s="120">
        <f t="shared" si="337"/>
        <v>0</v>
      </c>
      <c r="BH108" s="121" t="b">
        <f t="shared" si="338"/>
        <v>0</v>
      </c>
      <c r="BI108" s="120">
        <f t="shared" si="339"/>
        <v>0</v>
      </c>
      <c r="BJ108" s="121" t="b">
        <f t="shared" si="340"/>
        <v>0</v>
      </c>
      <c r="BK108" s="120">
        <f t="shared" si="341"/>
        <v>0</v>
      </c>
      <c r="BL108" s="121" t="b">
        <f t="shared" si="342"/>
        <v>0</v>
      </c>
      <c r="BM108" s="120">
        <f t="shared" si="343"/>
        <v>0</v>
      </c>
      <c r="BN108" s="121" t="b">
        <f t="shared" si="344"/>
        <v>0</v>
      </c>
      <c r="BO108" s="120">
        <f t="shared" si="345"/>
        <v>0</v>
      </c>
      <c r="BP108" s="121" t="b">
        <f t="shared" si="346"/>
        <v>0</v>
      </c>
      <c r="BQ108" s="120">
        <f t="shared" si="347"/>
        <v>0</v>
      </c>
      <c r="BR108" s="121" t="b">
        <f t="shared" si="348"/>
        <v>0</v>
      </c>
      <c r="BS108" s="120">
        <f t="shared" si="349"/>
        <v>0</v>
      </c>
      <c r="BT108" s="121" t="b">
        <f t="shared" si="350"/>
        <v>0</v>
      </c>
      <c r="BU108" s="120">
        <f t="shared" si="351"/>
        <v>0</v>
      </c>
      <c r="BV108" s="121" t="b">
        <f t="shared" si="352"/>
        <v>0</v>
      </c>
      <c r="BW108" s="120">
        <f t="shared" si="353"/>
        <v>0</v>
      </c>
      <c r="BX108" s="121" t="b">
        <f t="shared" si="354"/>
        <v>0</v>
      </c>
      <c r="BY108" s="120">
        <f t="shared" si="355"/>
        <v>0</v>
      </c>
      <c r="BZ108" s="121" t="b">
        <f t="shared" si="356"/>
        <v>0</v>
      </c>
      <c r="CA108" s="120">
        <f t="shared" si="357"/>
        <v>0</v>
      </c>
      <c r="CB108" s="121" t="b">
        <f t="shared" si="358"/>
        <v>0</v>
      </c>
      <c r="CC108" s="120">
        <f t="shared" si="359"/>
        <v>0</v>
      </c>
      <c r="CD108" s="121" t="b">
        <f t="shared" si="360"/>
        <v>0</v>
      </c>
      <c r="CE108" s="120">
        <f t="shared" si="361"/>
        <v>0</v>
      </c>
      <c r="CF108" s="121" t="b">
        <f t="shared" si="362"/>
        <v>0</v>
      </c>
      <c r="CG108" s="120">
        <f t="shared" si="363"/>
        <v>0</v>
      </c>
      <c r="CH108" s="121" t="b">
        <f t="shared" si="364"/>
        <v>0</v>
      </c>
      <c r="CI108" s="120">
        <f t="shared" si="365"/>
        <v>0</v>
      </c>
      <c r="CJ108" s="121" t="b">
        <f t="shared" si="366"/>
        <v>0</v>
      </c>
      <c r="CK108" s="120">
        <f t="shared" si="367"/>
        <v>0</v>
      </c>
      <c r="CL108" s="121" t="b">
        <f t="shared" si="368"/>
        <v>0</v>
      </c>
      <c r="CM108" s="120">
        <f t="shared" si="369"/>
        <v>0</v>
      </c>
      <c r="CN108" s="121" t="b">
        <f t="shared" si="370"/>
        <v>0</v>
      </c>
      <c r="CO108" s="274">
        <f t="shared" si="254"/>
        <v>0</v>
      </c>
      <c r="CP108" s="121" t="b">
        <f t="shared" si="371"/>
        <v>0</v>
      </c>
      <c r="CQ108" s="120">
        <f t="shared" si="372"/>
        <v>0</v>
      </c>
      <c r="CR108" s="121" t="b">
        <f t="shared" si="373"/>
        <v>0</v>
      </c>
      <c r="CS108" s="120">
        <f t="shared" si="374"/>
        <v>0</v>
      </c>
      <c r="CT108" s="121" t="b">
        <f t="shared" si="375"/>
        <v>0</v>
      </c>
      <c r="CU108" s="120">
        <f t="shared" si="376"/>
        <v>0</v>
      </c>
      <c r="CV108" s="121" t="b">
        <f t="shared" si="377"/>
        <v>0</v>
      </c>
      <c r="CW108" s="120">
        <f t="shared" si="378"/>
        <v>0</v>
      </c>
      <c r="CX108" s="121" t="b">
        <f t="shared" si="379"/>
        <v>0</v>
      </c>
      <c r="CY108" s="120">
        <f t="shared" si="380"/>
        <v>0</v>
      </c>
      <c r="CZ108" s="121" t="b">
        <f t="shared" si="381"/>
        <v>0</v>
      </c>
      <c r="DA108" s="120">
        <f t="shared" si="382"/>
        <v>0</v>
      </c>
      <c r="DB108" s="121" t="b">
        <f t="shared" si="383"/>
        <v>0</v>
      </c>
      <c r="DC108" s="260"/>
      <c r="DD108" s="120">
        <f t="shared" si="384"/>
        <v>0</v>
      </c>
      <c r="DE108" s="121" t="b">
        <f t="shared" si="385"/>
        <v>0</v>
      </c>
      <c r="DF108" s="120">
        <f t="shared" si="386"/>
        <v>0</v>
      </c>
      <c r="DG108" s="121" t="b">
        <f t="shared" si="387"/>
        <v>0</v>
      </c>
      <c r="DH108" s="120">
        <f t="shared" si="388"/>
        <v>0</v>
      </c>
      <c r="DI108" s="121" t="b">
        <f t="shared" si="315"/>
        <v>0</v>
      </c>
      <c r="DJ108" s="120">
        <f t="shared" si="388"/>
        <v>0</v>
      </c>
      <c r="DK108" s="121" t="b">
        <f t="shared" si="389"/>
        <v>0</v>
      </c>
      <c r="DL108" s="120">
        <f t="shared" si="390"/>
        <v>0</v>
      </c>
      <c r="DM108" s="121" t="b">
        <f t="shared" si="391"/>
        <v>0</v>
      </c>
      <c r="DN108" s="273"/>
      <c r="DO108" s="274">
        <f t="shared" si="255"/>
        <v>0</v>
      </c>
      <c r="DP108" s="121" t="b">
        <f t="shared" si="392"/>
        <v>0</v>
      </c>
      <c r="DQ108" s="120">
        <f t="shared" si="393"/>
        <v>0</v>
      </c>
      <c r="DR108" s="121" t="b">
        <f t="shared" si="394"/>
        <v>0</v>
      </c>
      <c r="DS108" s="120">
        <f t="shared" si="395"/>
        <v>0</v>
      </c>
      <c r="DT108" s="121" t="b">
        <f t="shared" si="396"/>
        <v>0</v>
      </c>
      <c r="DU108" s="120">
        <f t="shared" si="397"/>
        <v>0</v>
      </c>
      <c r="DV108" s="121" t="b">
        <f t="shared" si="398"/>
        <v>0</v>
      </c>
      <c r="DW108" s="120">
        <f t="shared" si="399"/>
        <v>0</v>
      </c>
      <c r="DX108" s="121" t="b">
        <f t="shared" si="400"/>
        <v>0</v>
      </c>
    </row>
    <row r="109" spans="1:128" ht="15.6">
      <c r="A109" s="55"/>
      <c r="B109" s="119">
        <f>'1. Plano anual atividades'!C111</f>
        <v>0</v>
      </c>
      <c r="C109" s="10"/>
      <c r="D109" s="121">
        <f>'1. Plano anual atividades'!D111</f>
        <v>0</v>
      </c>
      <c r="E109" s="121">
        <f>'1. Plano anual atividades'!E111</f>
        <v>0</v>
      </c>
      <c r="F109" s="121">
        <f>'1. Plano anual atividades'!F111</f>
        <v>0</v>
      </c>
      <c r="G109" s="121">
        <f>'1. Plano anual atividades'!G111</f>
        <v>0</v>
      </c>
      <c r="H109" s="121">
        <f>'1. Plano anual atividades'!H111</f>
        <v>0</v>
      </c>
      <c r="I109" s="121">
        <f>'1. Plano anual atividades'!I111</f>
        <v>0</v>
      </c>
      <c r="J109" s="121">
        <f>'1. Plano anual atividades'!J111</f>
        <v>0</v>
      </c>
      <c r="K109" s="121">
        <f>'1. Plano anual atividades'!K111</f>
        <v>0</v>
      </c>
      <c r="L109" s="121">
        <f>'1. Plano anual atividades'!L111</f>
        <v>0</v>
      </c>
      <c r="M109" s="121">
        <f>'1. Plano anual atividades'!M111</f>
        <v>0</v>
      </c>
      <c r="N109" s="121">
        <f>'1. Plano anual atividades'!N111</f>
        <v>0</v>
      </c>
      <c r="O109" s="10"/>
      <c r="P109" s="10"/>
      <c r="Q109" s="121">
        <f t="shared" si="330"/>
        <v>0</v>
      </c>
      <c r="R109" s="10"/>
      <c r="S109" s="10"/>
      <c r="T109" s="121">
        <f t="shared" si="403"/>
        <v>0</v>
      </c>
      <c r="U109" s="121">
        <f t="shared" si="404"/>
        <v>0</v>
      </c>
      <c r="V109" s="10"/>
      <c r="W109" s="10"/>
      <c r="X109" s="121">
        <f t="shared" si="331"/>
        <v>0</v>
      </c>
      <c r="Y109" s="121">
        <f t="shared" si="332"/>
        <v>0</v>
      </c>
      <c r="Z109" s="10"/>
      <c r="AA109" s="10"/>
      <c r="AB109" s="122">
        <f>'1. Plano anual atividades'!E111</f>
        <v>0</v>
      </c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23"/>
      <c r="AZ109" s="15"/>
      <c r="BA109" s="15"/>
      <c r="BB109" s="7"/>
      <c r="BC109" s="120">
        <f t="shared" si="333"/>
        <v>0</v>
      </c>
      <c r="BD109" s="121" t="b">
        <f t="shared" si="334"/>
        <v>0</v>
      </c>
      <c r="BE109" s="120">
        <f t="shared" si="335"/>
        <v>0</v>
      </c>
      <c r="BF109" s="121" t="b">
        <f t="shared" si="336"/>
        <v>0</v>
      </c>
      <c r="BG109" s="120">
        <f t="shared" si="337"/>
        <v>0</v>
      </c>
      <c r="BH109" s="121" t="b">
        <f t="shared" si="338"/>
        <v>0</v>
      </c>
      <c r="BI109" s="120">
        <f t="shared" si="339"/>
        <v>0</v>
      </c>
      <c r="BJ109" s="121" t="b">
        <f t="shared" si="340"/>
        <v>0</v>
      </c>
      <c r="BK109" s="120">
        <f t="shared" si="341"/>
        <v>0</v>
      </c>
      <c r="BL109" s="121" t="b">
        <f t="shared" si="342"/>
        <v>0</v>
      </c>
      <c r="BM109" s="120">
        <f t="shared" si="343"/>
        <v>0</v>
      </c>
      <c r="BN109" s="121" t="b">
        <f t="shared" si="344"/>
        <v>0</v>
      </c>
      <c r="BO109" s="120">
        <f t="shared" si="345"/>
        <v>0</v>
      </c>
      <c r="BP109" s="121" t="b">
        <f t="shared" si="346"/>
        <v>0</v>
      </c>
      <c r="BQ109" s="120">
        <f t="shared" si="347"/>
        <v>0</v>
      </c>
      <c r="BR109" s="121" t="b">
        <f t="shared" si="348"/>
        <v>0</v>
      </c>
      <c r="BS109" s="120">
        <f t="shared" si="349"/>
        <v>0</v>
      </c>
      <c r="BT109" s="121" t="b">
        <f t="shared" si="350"/>
        <v>0</v>
      </c>
      <c r="BU109" s="120">
        <f t="shared" si="351"/>
        <v>0</v>
      </c>
      <c r="BV109" s="121" t="b">
        <f t="shared" si="352"/>
        <v>0</v>
      </c>
      <c r="BW109" s="120">
        <f t="shared" si="353"/>
        <v>0</v>
      </c>
      <c r="BX109" s="121" t="b">
        <f t="shared" si="354"/>
        <v>0</v>
      </c>
      <c r="BY109" s="120">
        <f t="shared" si="355"/>
        <v>0</v>
      </c>
      <c r="BZ109" s="121" t="b">
        <f t="shared" si="356"/>
        <v>0</v>
      </c>
      <c r="CA109" s="120">
        <f t="shared" si="357"/>
        <v>0</v>
      </c>
      <c r="CB109" s="121" t="b">
        <f t="shared" si="358"/>
        <v>0</v>
      </c>
      <c r="CC109" s="120">
        <f t="shared" si="359"/>
        <v>0</v>
      </c>
      <c r="CD109" s="121" t="b">
        <f t="shared" si="360"/>
        <v>0</v>
      </c>
      <c r="CE109" s="120">
        <f t="shared" si="361"/>
        <v>0</v>
      </c>
      <c r="CF109" s="121" t="b">
        <f t="shared" si="362"/>
        <v>0</v>
      </c>
      <c r="CG109" s="120">
        <f t="shared" si="363"/>
        <v>0</v>
      </c>
      <c r="CH109" s="121" t="b">
        <f t="shared" si="364"/>
        <v>0</v>
      </c>
      <c r="CI109" s="120">
        <f t="shared" si="365"/>
        <v>0</v>
      </c>
      <c r="CJ109" s="121" t="b">
        <f t="shared" si="366"/>
        <v>0</v>
      </c>
      <c r="CK109" s="120">
        <f t="shared" si="367"/>
        <v>0</v>
      </c>
      <c r="CL109" s="121" t="b">
        <f t="shared" si="368"/>
        <v>0</v>
      </c>
      <c r="CM109" s="120">
        <f t="shared" si="369"/>
        <v>0</v>
      </c>
      <c r="CN109" s="121" t="b">
        <f t="shared" si="370"/>
        <v>0</v>
      </c>
      <c r="CO109" s="274">
        <f t="shared" si="254"/>
        <v>0</v>
      </c>
      <c r="CP109" s="121" t="b">
        <f t="shared" si="371"/>
        <v>0</v>
      </c>
      <c r="CQ109" s="120">
        <f t="shared" si="372"/>
        <v>0</v>
      </c>
      <c r="CR109" s="121" t="b">
        <f t="shared" si="373"/>
        <v>0</v>
      </c>
      <c r="CS109" s="120">
        <f t="shared" si="374"/>
        <v>0</v>
      </c>
      <c r="CT109" s="121" t="b">
        <f t="shared" si="375"/>
        <v>0</v>
      </c>
      <c r="CU109" s="120">
        <f t="shared" si="376"/>
        <v>0</v>
      </c>
      <c r="CV109" s="121" t="b">
        <f t="shared" si="377"/>
        <v>0</v>
      </c>
      <c r="CW109" s="120">
        <f t="shared" si="378"/>
        <v>0</v>
      </c>
      <c r="CX109" s="121" t="b">
        <f t="shared" si="379"/>
        <v>0</v>
      </c>
      <c r="CY109" s="120">
        <f t="shared" si="380"/>
        <v>0</v>
      </c>
      <c r="CZ109" s="121" t="b">
        <f t="shared" si="381"/>
        <v>0</v>
      </c>
      <c r="DA109" s="120">
        <f t="shared" si="382"/>
        <v>0</v>
      </c>
      <c r="DB109" s="121" t="b">
        <f t="shared" si="383"/>
        <v>0</v>
      </c>
      <c r="DC109" s="260"/>
      <c r="DD109" s="120">
        <f t="shared" si="384"/>
        <v>0</v>
      </c>
      <c r="DE109" s="121" t="b">
        <f t="shared" si="385"/>
        <v>0</v>
      </c>
      <c r="DF109" s="120">
        <f t="shared" si="386"/>
        <v>0</v>
      </c>
      <c r="DG109" s="121" t="b">
        <f t="shared" si="387"/>
        <v>0</v>
      </c>
      <c r="DH109" s="120">
        <f t="shared" si="388"/>
        <v>0</v>
      </c>
      <c r="DI109" s="121" t="b">
        <f t="shared" si="315"/>
        <v>0</v>
      </c>
      <c r="DJ109" s="120">
        <f t="shared" si="388"/>
        <v>0</v>
      </c>
      <c r="DK109" s="121" t="b">
        <f t="shared" si="389"/>
        <v>0</v>
      </c>
      <c r="DL109" s="120">
        <f t="shared" si="390"/>
        <v>0</v>
      </c>
      <c r="DM109" s="121" t="b">
        <f t="shared" si="391"/>
        <v>0</v>
      </c>
      <c r="DN109" s="273"/>
      <c r="DO109" s="274">
        <f t="shared" si="255"/>
        <v>0</v>
      </c>
      <c r="DP109" s="121" t="b">
        <f t="shared" si="392"/>
        <v>0</v>
      </c>
      <c r="DQ109" s="120">
        <f t="shared" si="393"/>
        <v>0</v>
      </c>
      <c r="DR109" s="121" t="b">
        <f t="shared" si="394"/>
        <v>0</v>
      </c>
      <c r="DS109" s="120">
        <f t="shared" si="395"/>
        <v>0</v>
      </c>
      <c r="DT109" s="121" t="b">
        <f t="shared" si="396"/>
        <v>0</v>
      </c>
      <c r="DU109" s="120">
        <f t="shared" si="397"/>
        <v>0</v>
      </c>
      <c r="DV109" s="121" t="b">
        <f t="shared" si="398"/>
        <v>0</v>
      </c>
      <c r="DW109" s="120">
        <f t="shared" si="399"/>
        <v>0</v>
      </c>
      <c r="DX109" s="121" t="b">
        <f t="shared" si="400"/>
        <v>0</v>
      </c>
    </row>
    <row r="110" spans="1:128" ht="15.6">
      <c r="A110" s="55"/>
      <c r="B110" s="119">
        <f>'1. Plano anual atividades'!C112</f>
        <v>0</v>
      </c>
      <c r="C110" s="10"/>
      <c r="D110" s="121">
        <f>'1. Plano anual atividades'!D112</f>
        <v>0</v>
      </c>
      <c r="E110" s="121">
        <f>'1. Plano anual atividades'!E112</f>
        <v>0</v>
      </c>
      <c r="F110" s="121">
        <f>'1. Plano anual atividades'!F112</f>
        <v>0</v>
      </c>
      <c r="G110" s="121">
        <f>'1. Plano anual atividades'!G112</f>
        <v>0</v>
      </c>
      <c r="H110" s="121">
        <f>'1. Plano anual atividades'!H112</f>
        <v>0</v>
      </c>
      <c r="I110" s="121">
        <f>'1. Plano anual atividades'!I112</f>
        <v>0</v>
      </c>
      <c r="J110" s="121">
        <f>'1. Plano anual atividades'!J112</f>
        <v>0</v>
      </c>
      <c r="K110" s="121">
        <f>'1. Plano anual atividades'!K112</f>
        <v>0</v>
      </c>
      <c r="L110" s="121">
        <f>'1. Plano anual atividades'!L112</f>
        <v>0</v>
      </c>
      <c r="M110" s="121">
        <f>'1. Plano anual atividades'!M112</f>
        <v>0</v>
      </c>
      <c r="N110" s="121">
        <f>'1. Plano anual atividades'!N112</f>
        <v>0</v>
      </c>
      <c r="O110" s="10"/>
      <c r="P110" s="10"/>
      <c r="Q110" s="121">
        <f t="shared" si="330"/>
        <v>0</v>
      </c>
      <c r="R110" s="10"/>
      <c r="S110" s="10"/>
      <c r="T110" s="121">
        <f t="shared" si="403"/>
        <v>0</v>
      </c>
      <c r="U110" s="121">
        <f t="shared" si="404"/>
        <v>0</v>
      </c>
      <c r="V110" s="10"/>
      <c r="W110" s="10"/>
      <c r="X110" s="121">
        <f t="shared" si="331"/>
        <v>0</v>
      </c>
      <c r="Y110" s="121">
        <f t="shared" si="332"/>
        <v>0</v>
      </c>
      <c r="Z110" s="10"/>
      <c r="AA110" s="10"/>
      <c r="AB110" s="122">
        <f>'1. Plano anual atividades'!E112</f>
        <v>0</v>
      </c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23"/>
      <c r="AZ110" s="15"/>
      <c r="BA110" s="15"/>
      <c r="BB110" s="7"/>
      <c r="BC110" s="120">
        <f t="shared" si="333"/>
        <v>0</v>
      </c>
      <c r="BD110" s="121" t="b">
        <f t="shared" si="334"/>
        <v>0</v>
      </c>
      <c r="BE110" s="120">
        <f t="shared" si="335"/>
        <v>0</v>
      </c>
      <c r="BF110" s="121" t="b">
        <f t="shared" si="336"/>
        <v>0</v>
      </c>
      <c r="BG110" s="120">
        <f t="shared" si="337"/>
        <v>0</v>
      </c>
      <c r="BH110" s="121" t="b">
        <f t="shared" si="338"/>
        <v>0</v>
      </c>
      <c r="BI110" s="120">
        <f t="shared" si="339"/>
        <v>0</v>
      </c>
      <c r="BJ110" s="121" t="b">
        <f t="shared" si="340"/>
        <v>0</v>
      </c>
      <c r="BK110" s="120">
        <f t="shared" si="341"/>
        <v>0</v>
      </c>
      <c r="BL110" s="121" t="b">
        <f t="shared" si="342"/>
        <v>0</v>
      </c>
      <c r="BM110" s="120">
        <f t="shared" si="343"/>
        <v>0</v>
      </c>
      <c r="BN110" s="121" t="b">
        <f t="shared" si="344"/>
        <v>0</v>
      </c>
      <c r="BO110" s="120">
        <f t="shared" si="345"/>
        <v>0</v>
      </c>
      <c r="BP110" s="121" t="b">
        <f t="shared" si="346"/>
        <v>0</v>
      </c>
      <c r="BQ110" s="120">
        <f t="shared" si="347"/>
        <v>0</v>
      </c>
      <c r="BR110" s="121" t="b">
        <f t="shared" si="348"/>
        <v>0</v>
      </c>
      <c r="BS110" s="120">
        <f t="shared" si="349"/>
        <v>0</v>
      </c>
      <c r="BT110" s="121" t="b">
        <f t="shared" si="350"/>
        <v>0</v>
      </c>
      <c r="BU110" s="120">
        <f t="shared" si="351"/>
        <v>0</v>
      </c>
      <c r="BV110" s="121" t="b">
        <f t="shared" si="352"/>
        <v>0</v>
      </c>
      <c r="BW110" s="120">
        <f t="shared" si="353"/>
        <v>0</v>
      </c>
      <c r="BX110" s="121" t="b">
        <f t="shared" si="354"/>
        <v>0</v>
      </c>
      <c r="BY110" s="120">
        <f t="shared" si="355"/>
        <v>0</v>
      </c>
      <c r="BZ110" s="121" t="b">
        <f t="shared" si="356"/>
        <v>0</v>
      </c>
      <c r="CA110" s="120">
        <f t="shared" si="357"/>
        <v>0</v>
      </c>
      <c r="CB110" s="121" t="b">
        <f t="shared" si="358"/>
        <v>0</v>
      </c>
      <c r="CC110" s="120">
        <f t="shared" si="359"/>
        <v>0</v>
      </c>
      <c r="CD110" s="121" t="b">
        <f t="shared" si="360"/>
        <v>0</v>
      </c>
      <c r="CE110" s="120">
        <f t="shared" si="361"/>
        <v>0</v>
      </c>
      <c r="CF110" s="121" t="b">
        <f t="shared" si="362"/>
        <v>0</v>
      </c>
      <c r="CG110" s="120">
        <f t="shared" si="363"/>
        <v>0</v>
      </c>
      <c r="CH110" s="121" t="b">
        <f t="shared" si="364"/>
        <v>0</v>
      </c>
      <c r="CI110" s="120">
        <f t="shared" si="365"/>
        <v>0</v>
      </c>
      <c r="CJ110" s="121" t="b">
        <f t="shared" si="366"/>
        <v>0</v>
      </c>
      <c r="CK110" s="120">
        <f t="shared" si="367"/>
        <v>0</v>
      </c>
      <c r="CL110" s="121" t="b">
        <f t="shared" si="368"/>
        <v>0</v>
      </c>
      <c r="CM110" s="120">
        <f t="shared" si="369"/>
        <v>0</v>
      </c>
      <c r="CN110" s="121" t="b">
        <f t="shared" si="370"/>
        <v>0</v>
      </c>
      <c r="CO110" s="274">
        <f t="shared" si="254"/>
        <v>0</v>
      </c>
      <c r="CP110" s="121" t="b">
        <f t="shared" si="371"/>
        <v>0</v>
      </c>
      <c r="CQ110" s="120">
        <f t="shared" si="372"/>
        <v>0</v>
      </c>
      <c r="CR110" s="121" t="b">
        <f t="shared" si="373"/>
        <v>0</v>
      </c>
      <c r="CS110" s="120">
        <f t="shared" si="374"/>
        <v>0</v>
      </c>
      <c r="CT110" s="121" t="b">
        <f t="shared" si="375"/>
        <v>0</v>
      </c>
      <c r="CU110" s="120">
        <f t="shared" si="376"/>
        <v>0</v>
      </c>
      <c r="CV110" s="121" t="b">
        <f t="shared" si="377"/>
        <v>0</v>
      </c>
      <c r="CW110" s="120">
        <f t="shared" si="378"/>
        <v>0</v>
      </c>
      <c r="CX110" s="121" t="b">
        <f t="shared" si="379"/>
        <v>0</v>
      </c>
      <c r="CY110" s="120">
        <f t="shared" si="380"/>
        <v>0</v>
      </c>
      <c r="CZ110" s="121" t="b">
        <f t="shared" si="381"/>
        <v>0</v>
      </c>
      <c r="DA110" s="120">
        <f t="shared" si="382"/>
        <v>0</v>
      </c>
      <c r="DB110" s="121" t="b">
        <f t="shared" si="383"/>
        <v>0</v>
      </c>
      <c r="DC110" s="260"/>
      <c r="DD110" s="120">
        <f t="shared" si="384"/>
        <v>0</v>
      </c>
      <c r="DE110" s="121" t="b">
        <f t="shared" si="385"/>
        <v>0</v>
      </c>
      <c r="DF110" s="120">
        <f t="shared" si="386"/>
        <v>0</v>
      </c>
      <c r="DG110" s="121" t="b">
        <f t="shared" si="387"/>
        <v>0</v>
      </c>
      <c r="DH110" s="120">
        <f t="shared" si="388"/>
        <v>0</v>
      </c>
      <c r="DI110" s="121" t="b">
        <f t="shared" si="315"/>
        <v>0</v>
      </c>
      <c r="DJ110" s="120">
        <f t="shared" si="388"/>
        <v>0</v>
      </c>
      <c r="DK110" s="121" t="b">
        <f t="shared" si="389"/>
        <v>0</v>
      </c>
      <c r="DL110" s="120">
        <f t="shared" si="390"/>
        <v>0</v>
      </c>
      <c r="DM110" s="121" t="b">
        <f t="shared" si="391"/>
        <v>0</v>
      </c>
      <c r="DN110" s="273"/>
      <c r="DO110" s="274">
        <f t="shared" si="255"/>
        <v>0</v>
      </c>
      <c r="DP110" s="121" t="b">
        <f t="shared" si="392"/>
        <v>0</v>
      </c>
      <c r="DQ110" s="120">
        <f t="shared" si="393"/>
        <v>0</v>
      </c>
      <c r="DR110" s="121" t="b">
        <f t="shared" si="394"/>
        <v>0</v>
      </c>
      <c r="DS110" s="120">
        <f t="shared" si="395"/>
        <v>0</v>
      </c>
      <c r="DT110" s="121" t="b">
        <f t="shared" si="396"/>
        <v>0</v>
      </c>
      <c r="DU110" s="120">
        <f t="shared" si="397"/>
        <v>0</v>
      </c>
      <c r="DV110" s="121" t="b">
        <f t="shared" si="398"/>
        <v>0</v>
      </c>
      <c r="DW110" s="120">
        <f t="shared" si="399"/>
        <v>0</v>
      </c>
      <c r="DX110" s="121" t="b">
        <f t="shared" si="400"/>
        <v>0</v>
      </c>
    </row>
    <row r="111" spans="1:128" ht="15.6">
      <c r="A111" s="55"/>
      <c r="B111" s="119">
        <f>'1. Plano anual atividades'!C113</f>
        <v>0</v>
      </c>
      <c r="C111" s="10"/>
      <c r="D111" s="121">
        <f>'1. Plano anual atividades'!D113</f>
        <v>0</v>
      </c>
      <c r="E111" s="121">
        <f>'1. Plano anual atividades'!E113</f>
        <v>0</v>
      </c>
      <c r="F111" s="121">
        <f>'1. Plano anual atividades'!F113</f>
        <v>0</v>
      </c>
      <c r="G111" s="121">
        <f>'1. Plano anual atividades'!G113</f>
        <v>0</v>
      </c>
      <c r="H111" s="121">
        <f>'1. Plano anual atividades'!H113</f>
        <v>0</v>
      </c>
      <c r="I111" s="121">
        <f>'1. Plano anual atividades'!I113</f>
        <v>0</v>
      </c>
      <c r="J111" s="121">
        <f>'1. Plano anual atividades'!J113</f>
        <v>0</v>
      </c>
      <c r="K111" s="121">
        <f>'1. Plano anual atividades'!K113</f>
        <v>0</v>
      </c>
      <c r="L111" s="121">
        <f>'1. Plano anual atividades'!L113</f>
        <v>0</v>
      </c>
      <c r="M111" s="121">
        <f>'1. Plano anual atividades'!M113</f>
        <v>0</v>
      </c>
      <c r="N111" s="121">
        <f>'1. Plano anual atividades'!N113</f>
        <v>0</v>
      </c>
      <c r="O111" s="10"/>
      <c r="P111" s="10"/>
      <c r="Q111" s="121">
        <f t="shared" si="330"/>
        <v>0</v>
      </c>
      <c r="R111" s="10"/>
      <c r="S111" s="10"/>
      <c r="T111" s="121">
        <f t="shared" si="403"/>
        <v>0</v>
      </c>
      <c r="U111" s="121">
        <f t="shared" si="404"/>
        <v>0</v>
      </c>
      <c r="V111" s="10"/>
      <c r="W111" s="10"/>
      <c r="X111" s="121">
        <f>P111*V111</f>
        <v>0</v>
      </c>
      <c r="Y111" s="121">
        <f t="shared" si="332"/>
        <v>0</v>
      </c>
      <c r="Z111" s="10"/>
      <c r="AA111" s="10"/>
      <c r="AB111" s="122">
        <f>'1. Plano anual atividades'!E113</f>
        <v>0</v>
      </c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23"/>
      <c r="AZ111" s="250"/>
      <c r="BA111" s="250"/>
      <c r="BB111" s="251"/>
      <c r="BC111" s="120">
        <f t="shared" si="333"/>
        <v>0</v>
      </c>
      <c r="BD111" s="121" t="b">
        <f t="shared" si="334"/>
        <v>0</v>
      </c>
      <c r="BE111" s="120">
        <f t="shared" si="335"/>
        <v>0</v>
      </c>
      <c r="BF111" s="121" t="b">
        <f t="shared" si="336"/>
        <v>0</v>
      </c>
      <c r="BG111" s="120">
        <f t="shared" si="337"/>
        <v>0</v>
      </c>
      <c r="BH111" s="121" t="b">
        <f t="shared" si="338"/>
        <v>0</v>
      </c>
      <c r="BI111" s="120">
        <f t="shared" si="339"/>
        <v>0</v>
      </c>
      <c r="BJ111" s="121" t="b">
        <f t="shared" si="340"/>
        <v>0</v>
      </c>
      <c r="BK111" s="120">
        <f t="shared" si="341"/>
        <v>0</v>
      </c>
      <c r="BL111" s="121" t="b">
        <f t="shared" si="342"/>
        <v>0</v>
      </c>
      <c r="BM111" s="120">
        <f t="shared" si="343"/>
        <v>0</v>
      </c>
      <c r="BN111" s="121" t="b">
        <f t="shared" si="344"/>
        <v>0</v>
      </c>
      <c r="BO111" s="120">
        <f t="shared" si="345"/>
        <v>0</v>
      </c>
      <c r="BP111" s="121" t="b">
        <f t="shared" si="346"/>
        <v>0</v>
      </c>
      <c r="BQ111" s="120">
        <f t="shared" si="347"/>
        <v>0</v>
      </c>
      <c r="BR111" s="121" t="b">
        <f t="shared" si="348"/>
        <v>0</v>
      </c>
      <c r="BS111" s="120">
        <f t="shared" si="349"/>
        <v>0</v>
      </c>
      <c r="BT111" s="121" t="b">
        <f t="shared" si="350"/>
        <v>0</v>
      </c>
      <c r="BU111" s="120">
        <f t="shared" si="351"/>
        <v>0</v>
      </c>
      <c r="BV111" s="121" t="b">
        <f t="shared" si="352"/>
        <v>0</v>
      </c>
      <c r="BW111" s="120">
        <f t="shared" si="353"/>
        <v>0</v>
      </c>
      <c r="BX111" s="121" t="b">
        <f t="shared" si="354"/>
        <v>0</v>
      </c>
      <c r="BY111" s="120">
        <f t="shared" si="355"/>
        <v>0</v>
      </c>
      <c r="BZ111" s="121" t="b">
        <f t="shared" si="356"/>
        <v>0</v>
      </c>
      <c r="CA111" s="120">
        <f t="shared" si="357"/>
        <v>0</v>
      </c>
      <c r="CB111" s="121" t="b">
        <f t="shared" si="358"/>
        <v>0</v>
      </c>
      <c r="CC111" s="120">
        <f t="shared" si="359"/>
        <v>0</v>
      </c>
      <c r="CD111" s="121" t="b">
        <f t="shared" si="360"/>
        <v>0</v>
      </c>
      <c r="CE111" s="120">
        <f t="shared" si="361"/>
        <v>0</v>
      </c>
      <c r="CF111" s="121" t="b">
        <f t="shared" si="362"/>
        <v>0</v>
      </c>
      <c r="CG111" s="120">
        <f t="shared" si="363"/>
        <v>0</v>
      </c>
      <c r="CH111" s="121" t="b">
        <f t="shared" si="364"/>
        <v>0</v>
      </c>
      <c r="CI111" s="120">
        <f t="shared" si="365"/>
        <v>0</v>
      </c>
      <c r="CJ111" s="121" t="b">
        <f t="shared" si="366"/>
        <v>0</v>
      </c>
      <c r="CK111" s="120">
        <f t="shared" si="367"/>
        <v>0</v>
      </c>
      <c r="CL111" s="121" t="b">
        <f t="shared" si="368"/>
        <v>0</v>
      </c>
      <c r="CM111" s="120">
        <f t="shared" si="369"/>
        <v>0</v>
      </c>
      <c r="CN111" s="121" t="b">
        <f t="shared" si="370"/>
        <v>0</v>
      </c>
      <c r="CO111" s="274">
        <f t="shared" si="254"/>
        <v>0</v>
      </c>
      <c r="CP111" s="121" t="b">
        <f t="shared" si="371"/>
        <v>0</v>
      </c>
      <c r="CQ111" s="120">
        <f t="shared" si="372"/>
        <v>0</v>
      </c>
      <c r="CR111" s="121" t="b">
        <f t="shared" si="373"/>
        <v>0</v>
      </c>
      <c r="CS111" s="120">
        <f t="shared" si="374"/>
        <v>0</v>
      </c>
      <c r="CT111" s="121" t="b">
        <f t="shared" si="375"/>
        <v>0</v>
      </c>
      <c r="CU111" s="120">
        <f t="shared" si="376"/>
        <v>0</v>
      </c>
      <c r="CV111" s="121" t="b">
        <f t="shared" si="377"/>
        <v>0</v>
      </c>
      <c r="CW111" s="120">
        <f t="shared" si="378"/>
        <v>0</v>
      </c>
      <c r="CX111" s="121" t="b">
        <f t="shared" si="379"/>
        <v>0</v>
      </c>
      <c r="CY111" s="120">
        <f t="shared" si="380"/>
        <v>0</v>
      </c>
      <c r="CZ111" s="121" t="b">
        <f t="shared" si="381"/>
        <v>0</v>
      </c>
      <c r="DA111" s="120">
        <f t="shared" si="382"/>
        <v>0</v>
      </c>
      <c r="DB111" s="121" t="b">
        <f t="shared" si="383"/>
        <v>0</v>
      </c>
      <c r="DC111" s="260"/>
      <c r="DD111" s="120">
        <f t="shared" si="384"/>
        <v>0</v>
      </c>
      <c r="DE111" s="121" t="b">
        <f t="shared" si="385"/>
        <v>0</v>
      </c>
      <c r="DF111" s="120">
        <f t="shared" si="386"/>
        <v>0</v>
      </c>
      <c r="DG111" s="121" t="b">
        <f t="shared" si="387"/>
        <v>0</v>
      </c>
      <c r="DH111" s="120">
        <f t="shared" si="388"/>
        <v>0</v>
      </c>
      <c r="DI111" s="121" t="b">
        <f t="shared" si="315"/>
        <v>0</v>
      </c>
      <c r="DJ111" s="120">
        <f t="shared" si="388"/>
        <v>0</v>
      </c>
      <c r="DK111" s="121" t="b">
        <f t="shared" si="389"/>
        <v>0</v>
      </c>
      <c r="DL111" s="120">
        <f t="shared" si="390"/>
        <v>0</v>
      </c>
      <c r="DM111" s="121" t="b">
        <f t="shared" si="391"/>
        <v>0</v>
      </c>
      <c r="DN111" s="273"/>
      <c r="DO111" s="274">
        <f t="shared" si="255"/>
        <v>0</v>
      </c>
      <c r="DP111" s="121" t="b">
        <f t="shared" si="392"/>
        <v>0</v>
      </c>
      <c r="DQ111" s="120">
        <f t="shared" si="393"/>
        <v>0</v>
      </c>
      <c r="DR111" s="121" t="b">
        <f t="shared" si="394"/>
        <v>0</v>
      </c>
      <c r="DS111" s="120">
        <f t="shared" si="395"/>
        <v>0</v>
      </c>
      <c r="DT111" s="121" t="b">
        <f t="shared" si="396"/>
        <v>0</v>
      </c>
      <c r="DU111" s="120">
        <f t="shared" si="397"/>
        <v>0</v>
      </c>
      <c r="DV111" s="121" t="b">
        <f t="shared" si="398"/>
        <v>0</v>
      </c>
      <c r="DW111" s="120">
        <f t="shared" si="399"/>
        <v>0</v>
      </c>
      <c r="DX111" s="121" t="b">
        <f t="shared" si="400"/>
        <v>0</v>
      </c>
    </row>
    <row r="112" spans="1:128" ht="16.2" thickBot="1">
      <c r="A112" s="55"/>
      <c r="B112" s="125"/>
      <c r="C112" s="125"/>
      <c r="D112" s="125"/>
      <c r="E112" s="125"/>
      <c r="F112" s="125"/>
      <c r="G112" s="125"/>
      <c r="H112" s="125"/>
      <c r="I112" s="125"/>
      <c r="J112" s="125"/>
      <c r="K112" s="125"/>
      <c r="L112" s="125"/>
      <c r="M112" s="125"/>
      <c r="N112" s="125"/>
      <c r="O112" s="125"/>
      <c r="P112" s="126"/>
      <c r="Q112" s="126"/>
      <c r="R112" s="126"/>
      <c r="S112" s="126"/>
      <c r="T112" s="126"/>
      <c r="U112" s="126"/>
      <c r="V112" s="126"/>
      <c r="W112" s="126"/>
      <c r="X112" s="126"/>
      <c r="Y112" s="126"/>
      <c r="Z112" s="126"/>
      <c r="AA112" s="126"/>
      <c r="AB112" s="128"/>
      <c r="AC112" s="127"/>
      <c r="AD112" s="127"/>
      <c r="AE112" s="127"/>
      <c r="AF112" s="127"/>
      <c r="AG112" s="127"/>
      <c r="AH112" s="127"/>
      <c r="AI112" s="127"/>
      <c r="AJ112" s="127"/>
      <c r="AK112" s="127"/>
      <c r="AL112" s="127"/>
      <c r="AM112" s="127"/>
      <c r="AN112" s="127"/>
      <c r="AO112" s="127"/>
      <c r="AP112" s="127"/>
      <c r="AQ112" s="127"/>
      <c r="AR112" s="127"/>
      <c r="AS112" s="127"/>
      <c r="AT112" s="127"/>
      <c r="AU112" s="127"/>
      <c r="AV112" s="127"/>
      <c r="AW112" s="127"/>
      <c r="AX112" s="127"/>
      <c r="AY112" s="127"/>
      <c r="AZ112" s="127"/>
      <c r="BA112" s="127"/>
      <c r="BB112" s="127"/>
      <c r="BC112" s="271"/>
      <c r="BD112" s="271"/>
      <c r="BE112" s="271"/>
      <c r="BF112" s="271"/>
      <c r="BG112" s="271"/>
      <c r="BH112" s="271"/>
      <c r="BI112" s="271"/>
      <c r="BJ112" s="271"/>
      <c r="BK112" s="271"/>
      <c r="BL112" s="271"/>
      <c r="BM112" s="271"/>
      <c r="BN112" s="271"/>
      <c r="BO112" s="271"/>
      <c r="BP112" s="271"/>
      <c r="BQ112" s="271"/>
      <c r="BR112" s="271"/>
      <c r="BS112" s="271"/>
      <c r="BT112" s="271"/>
      <c r="BU112" s="271"/>
      <c r="BV112" s="271"/>
      <c r="BW112" s="271"/>
      <c r="BX112" s="271"/>
      <c r="BY112" s="271"/>
      <c r="BZ112" s="271"/>
      <c r="CA112" s="271"/>
      <c r="CB112" s="271"/>
      <c r="CC112" s="271"/>
      <c r="CD112" s="271"/>
      <c r="CE112" s="271"/>
      <c r="CF112" s="271"/>
      <c r="CG112" s="271"/>
      <c r="CH112" s="271"/>
      <c r="CI112" s="271"/>
      <c r="CJ112" s="271"/>
      <c r="CK112" s="271"/>
      <c r="CL112" s="271"/>
      <c r="CM112" s="271"/>
      <c r="CN112" s="271"/>
      <c r="CO112" s="271"/>
      <c r="CP112" s="271"/>
      <c r="CQ112" s="271"/>
      <c r="CR112" s="271"/>
      <c r="CS112" s="271"/>
      <c r="CT112" s="271"/>
      <c r="CU112" s="271"/>
      <c r="CV112" s="271"/>
      <c r="CW112" s="271"/>
      <c r="CX112" s="271"/>
      <c r="CY112" s="271"/>
      <c r="CZ112" s="271"/>
      <c r="DA112" s="271"/>
      <c r="DB112" s="271"/>
      <c r="DC112" s="272"/>
      <c r="DD112" s="271"/>
      <c r="DE112" s="271"/>
      <c r="DF112" s="271"/>
      <c r="DG112" s="271"/>
      <c r="DH112" s="271"/>
      <c r="DI112" s="271"/>
      <c r="DJ112" s="271"/>
      <c r="DK112" s="271"/>
      <c r="DL112" s="271"/>
      <c r="DM112" s="271"/>
      <c r="DO112" s="271"/>
      <c r="DP112" s="271"/>
      <c r="DQ112" s="271"/>
      <c r="DR112" s="271"/>
      <c r="DS112" s="271"/>
      <c r="DT112" s="271"/>
      <c r="DU112" s="271"/>
      <c r="DV112" s="271"/>
      <c r="DW112" s="271"/>
      <c r="DX112" s="271"/>
    </row>
    <row r="113" spans="1:128" s="70" customFormat="1" ht="19.5" customHeight="1">
      <c r="A113" s="26"/>
      <c r="B113" s="41">
        <f>'1. Plano anual atividades'!C115</f>
        <v>0</v>
      </c>
      <c r="C113" s="41">
        <f>COUNTA(C82:C111)</f>
        <v>0</v>
      </c>
      <c r="D113" s="41">
        <f t="shared" ref="D113:K113" si="405">COUNTIF(D82:D111, "■")</f>
        <v>0</v>
      </c>
      <c r="E113" s="129">
        <f t="shared" si="405"/>
        <v>0</v>
      </c>
      <c r="F113" s="129">
        <f t="shared" si="405"/>
        <v>0</v>
      </c>
      <c r="G113" s="129">
        <f t="shared" si="405"/>
        <v>0</v>
      </c>
      <c r="H113" s="129">
        <f t="shared" si="405"/>
        <v>0</v>
      </c>
      <c r="I113" s="129">
        <f t="shared" si="405"/>
        <v>0</v>
      </c>
      <c r="J113" s="129">
        <f t="shared" si="405"/>
        <v>0</v>
      </c>
      <c r="K113" s="129">
        <f t="shared" si="405"/>
        <v>0</v>
      </c>
      <c r="L113" s="129">
        <f t="shared" ref="L113:N113" si="406">COUNTIF(L82:L111, "■")</f>
        <v>0</v>
      </c>
      <c r="M113" s="129">
        <f t="shared" si="406"/>
        <v>0</v>
      </c>
      <c r="N113" s="129">
        <f t="shared" si="406"/>
        <v>0</v>
      </c>
      <c r="O113" s="41">
        <f t="shared" ref="O113:AA113" si="407">SUM(O82:O111)</f>
        <v>0</v>
      </c>
      <c r="P113" s="41">
        <f t="shared" ref="P113:Q113" si="408">SUM(P82:P111)</f>
        <v>0</v>
      </c>
      <c r="Q113" s="41">
        <f t="shared" si="408"/>
        <v>0</v>
      </c>
      <c r="R113" s="41">
        <f t="shared" si="407"/>
        <v>0</v>
      </c>
      <c r="S113" s="41">
        <f t="shared" si="407"/>
        <v>0</v>
      </c>
      <c r="T113" s="41">
        <f>SUM(T82:T111)</f>
        <v>0</v>
      </c>
      <c r="U113" s="41">
        <f>SUM(U82:U111)</f>
        <v>0</v>
      </c>
      <c r="V113" s="41">
        <f t="shared" si="407"/>
        <v>0</v>
      </c>
      <c r="W113" s="41">
        <f t="shared" si="407"/>
        <v>0</v>
      </c>
      <c r="X113" s="41">
        <f>SUM(X82:X111)</f>
        <v>0</v>
      </c>
      <c r="Y113" s="41">
        <f>SUM(Y82:Y111)</f>
        <v>0</v>
      </c>
      <c r="Z113" s="41">
        <f t="shared" si="407"/>
        <v>0</v>
      </c>
      <c r="AA113" s="41">
        <f t="shared" si="407"/>
        <v>0</v>
      </c>
      <c r="AB113" s="41">
        <f t="shared" ref="AB113:AK113" si="409">COUNTIF(AB82:AB111, "■")</f>
        <v>0</v>
      </c>
      <c r="AC113" s="41">
        <f t="shared" si="409"/>
        <v>0</v>
      </c>
      <c r="AD113" s="41">
        <f t="shared" si="409"/>
        <v>0</v>
      </c>
      <c r="AE113" s="41">
        <f t="shared" si="409"/>
        <v>0</v>
      </c>
      <c r="AF113" s="41">
        <f t="shared" si="409"/>
        <v>0</v>
      </c>
      <c r="AG113" s="41">
        <f t="shared" si="409"/>
        <v>0</v>
      </c>
      <c r="AH113" s="41">
        <f t="shared" si="409"/>
        <v>0</v>
      </c>
      <c r="AI113" s="41">
        <f t="shared" si="409"/>
        <v>0</v>
      </c>
      <c r="AJ113" s="41">
        <f t="shared" si="409"/>
        <v>0</v>
      </c>
      <c r="AK113" s="41">
        <f t="shared" si="409"/>
        <v>0</v>
      </c>
      <c r="AL113" s="41">
        <f t="shared" ref="AL113" si="410">COUNTIF(AL82:AL111, "■")</f>
        <v>0</v>
      </c>
      <c r="AM113" s="41">
        <f t="shared" ref="AM113:AV113" si="411">SUM(AM82:AM111)</f>
        <v>0</v>
      </c>
      <c r="AN113" s="41">
        <f t="shared" si="411"/>
        <v>0</v>
      </c>
      <c r="AO113" s="41">
        <f t="shared" si="411"/>
        <v>0</v>
      </c>
      <c r="AP113" s="41">
        <f t="shared" si="411"/>
        <v>0</v>
      </c>
      <c r="AQ113" s="41">
        <f t="shared" si="411"/>
        <v>0</v>
      </c>
      <c r="AR113" s="41">
        <f t="shared" si="411"/>
        <v>0</v>
      </c>
      <c r="AS113" s="41">
        <f t="shared" si="411"/>
        <v>0</v>
      </c>
      <c r="AT113" s="41">
        <f t="shared" si="411"/>
        <v>0</v>
      </c>
      <c r="AU113" s="41">
        <f t="shared" si="411"/>
        <v>0</v>
      </c>
      <c r="AV113" s="41">
        <f t="shared" si="411"/>
        <v>0</v>
      </c>
      <c r="AW113" s="41"/>
      <c r="AX113" s="41"/>
      <c r="AY113" s="41"/>
      <c r="AZ113" s="41"/>
      <c r="BA113" s="130"/>
      <c r="BB113" s="41"/>
      <c r="BC113" s="41"/>
      <c r="BD113" s="41">
        <f>SUM(BD82:BD111)</f>
        <v>0</v>
      </c>
      <c r="BE113" s="41"/>
      <c r="BF113" s="41">
        <f>SUM(BF82:BF111)</f>
        <v>0</v>
      </c>
      <c r="BG113" s="41"/>
      <c r="BH113" s="41">
        <f>SUM(BH82:BH111)</f>
        <v>0</v>
      </c>
      <c r="BI113" s="41"/>
      <c r="BJ113" s="41">
        <f>SUM(BJ82:BJ111)</f>
        <v>0</v>
      </c>
      <c r="BK113" s="41"/>
      <c r="BL113" s="41">
        <f>SUM(BL82:BL111)</f>
        <v>0</v>
      </c>
      <c r="BM113" s="41"/>
      <c r="BN113" s="41">
        <f>SUM(BN82:BN111)</f>
        <v>0</v>
      </c>
      <c r="BO113" s="41"/>
      <c r="BP113" s="41">
        <f>SUM(BP82:BP111)</f>
        <v>0</v>
      </c>
      <c r="BQ113" s="41"/>
      <c r="BR113" s="41">
        <f>SUM(BR82:BR111)</f>
        <v>0</v>
      </c>
      <c r="BS113" s="41"/>
      <c r="BT113" s="41">
        <f>SUM(BT82:BT111)</f>
        <v>0</v>
      </c>
      <c r="BU113" s="41"/>
      <c r="BV113" s="41">
        <f>SUM(BV82:BV111)</f>
        <v>0</v>
      </c>
      <c r="BW113" s="41"/>
      <c r="BX113" s="41">
        <f>SUM(BX82:BX111)</f>
        <v>0</v>
      </c>
      <c r="BY113" s="41"/>
      <c r="BZ113" s="41">
        <f>SUM(BZ82:BZ111)</f>
        <v>0</v>
      </c>
      <c r="CA113" s="41"/>
      <c r="CB113" s="41">
        <f>SUM(CB82:CB111)</f>
        <v>0</v>
      </c>
      <c r="CC113" s="41"/>
      <c r="CD113" s="41">
        <f>SUM(CD82:CD111)</f>
        <v>0</v>
      </c>
      <c r="CE113" s="41"/>
      <c r="CF113" s="41">
        <f>SUM(CF82:CF111)</f>
        <v>0</v>
      </c>
      <c r="CG113" s="41"/>
      <c r="CH113" s="41">
        <f>SUM(CH82:CH111)</f>
        <v>0</v>
      </c>
      <c r="CI113" s="41"/>
      <c r="CJ113" s="41">
        <f>SUM(CJ82:CJ111)</f>
        <v>0</v>
      </c>
      <c r="CK113" s="41"/>
      <c r="CL113" s="41">
        <f>SUM(CL82:CL111)</f>
        <v>0</v>
      </c>
      <c r="CM113" s="41"/>
      <c r="CN113" s="41">
        <f>SUM(CN82:CN111)</f>
        <v>0</v>
      </c>
      <c r="CO113" s="41"/>
      <c r="CP113" s="41">
        <f>SUM(CP82:CP111)</f>
        <v>0</v>
      </c>
      <c r="CQ113" s="41"/>
      <c r="CR113" s="41">
        <f>SUM(CR82:CR111)</f>
        <v>0</v>
      </c>
      <c r="CS113" s="41"/>
      <c r="CT113" s="41">
        <f>SUM(CT82:CT111)</f>
        <v>0</v>
      </c>
      <c r="CU113" s="41"/>
      <c r="CV113" s="41">
        <f>SUM(CV82:CV111)</f>
        <v>0</v>
      </c>
      <c r="CW113" s="41"/>
      <c r="CX113" s="41">
        <f>SUM(CX82:CX111)</f>
        <v>0</v>
      </c>
      <c r="CY113" s="41"/>
      <c r="CZ113" s="41">
        <f>SUM(CZ82:CZ111)</f>
        <v>0</v>
      </c>
      <c r="DA113" s="41"/>
      <c r="DB113" s="41">
        <f>SUM(DB82:DB111)</f>
        <v>0</v>
      </c>
      <c r="DC113" s="261"/>
      <c r="DD113" s="41"/>
      <c r="DE113" s="41">
        <f>SUM(DE82:DE111)</f>
        <v>0</v>
      </c>
      <c r="DF113" s="41"/>
      <c r="DG113" s="41">
        <f>SUM(DG82:DG111)</f>
        <v>0</v>
      </c>
      <c r="DH113" s="41"/>
      <c r="DI113" s="41">
        <f>SUM(DI82:DI111)</f>
        <v>0</v>
      </c>
      <c r="DJ113" s="41"/>
      <c r="DK113" s="41">
        <f>SUM(DK82:DK111)</f>
        <v>0</v>
      </c>
      <c r="DL113" s="41"/>
      <c r="DM113" s="41">
        <f>SUM(DM82:DM111)</f>
        <v>0</v>
      </c>
      <c r="DO113" s="41"/>
      <c r="DP113" s="41">
        <f>SUM(DP82:DP111)</f>
        <v>0</v>
      </c>
      <c r="DQ113" s="41"/>
      <c r="DR113" s="41">
        <f>SUM(DR82:DR111)</f>
        <v>0</v>
      </c>
      <c r="DS113" s="41"/>
      <c r="DT113" s="41">
        <f>SUM(DT82:DT111)</f>
        <v>0</v>
      </c>
      <c r="DU113" s="41"/>
      <c r="DV113" s="41">
        <f>SUM(DV82:DV111)</f>
        <v>0</v>
      </c>
      <c r="DW113" s="41"/>
      <c r="DX113" s="41">
        <f>SUM(DX82:DX111)</f>
        <v>0</v>
      </c>
    </row>
    <row r="114" spans="1:128" ht="15.6">
      <c r="A114" s="55"/>
      <c r="B114" s="131"/>
      <c r="C114" s="131"/>
      <c r="D114" s="132"/>
      <c r="O114" s="132"/>
      <c r="P114" s="55"/>
      <c r="Q114" s="55"/>
      <c r="R114" s="55"/>
      <c r="S114" s="55"/>
      <c r="T114" s="55"/>
      <c r="U114" s="55"/>
      <c r="V114" s="55"/>
      <c r="W114" s="55"/>
      <c r="X114" s="55"/>
      <c r="Y114" s="55"/>
      <c r="Z114" s="55"/>
      <c r="AA114" s="55"/>
      <c r="AB114" s="56"/>
      <c r="AC114" s="55"/>
      <c r="AD114" s="55"/>
      <c r="AE114" s="55"/>
      <c r="AF114" s="55"/>
      <c r="AG114" s="55"/>
      <c r="AH114" s="55"/>
      <c r="AI114" s="55"/>
      <c r="AJ114" s="55"/>
      <c r="AK114" s="55"/>
      <c r="AL114" s="55"/>
      <c r="AM114" s="55"/>
      <c r="AN114" s="55"/>
      <c r="AO114" s="55"/>
      <c r="AP114" s="55"/>
      <c r="AQ114" s="55"/>
      <c r="AR114" s="55"/>
      <c r="AS114" s="55"/>
      <c r="AT114" s="55"/>
      <c r="AU114" s="55"/>
      <c r="AV114" s="55"/>
      <c r="AW114" s="55"/>
      <c r="AX114" s="55"/>
      <c r="AY114" s="55"/>
      <c r="AZ114" s="55"/>
      <c r="BA114" s="57"/>
      <c r="BB114" s="55"/>
      <c r="BC114" s="55"/>
      <c r="BD114" s="55"/>
      <c r="BE114" s="55"/>
      <c r="BF114" s="55"/>
      <c r="BG114" s="55"/>
      <c r="BH114" s="55"/>
      <c r="BI114" s="55"/>
      <c r="BJ114" s="55"/>
      <c r="BK114" s="55"/>
      <c r="BL114" s="55"/>
      <c r="BM114" s="55"/>
      <c r="BN114" s="55"/>
      <c r="BO114" s="55"/>
      <c r="BP114" s="55"/>
      <c r="BQ114" s="55"/>
      <c r="BR114" s="55"/>
      <c r="BS114" s="55"/>
      <c r="BT114" s="55"/>
      <c r="BU114" s="55"/>
      <c r="BV114" s="55"/>
      <c r="BW114" s="55"/>
      <c r="BX114" s="55"/>
      <c r="BY114" s="55"/>
      <c r="BZ114" s="55"/>
      <c r="CA114" s="55"/>
      <c r="CB114" s="55"/>
      <c r="CC114" s="55"/>
      <c r="CD114" s="55"/>
      <c r="CE114" s="55"/>
      <c r="CF114" s="55"/>
      <c r="CG114" s="55"/>
      <c r="CH114" s="55"/>
      <c r="CI114" s="55"/>
      <c r="CJ114" s="55"/>
      <c r="CK114" s="55"/>
      <c r="CL114" s="55"/>
      <c r="CM114" s="55"/>
      <c r="CN114" s="55"/>
      <c r="CO114" s="55"/>
      <c r="CP114" s="55"/>
      <c r="CQ114" s="55"/>
      <c r="CR114" s="55"/>
      <c r="CS114" s="55"/>
      <c r="CT114" s="55"/>
      <c r="CU114" s="55"/>
      <c r="CV114" s="55"/>
      <c r="CW114" s="55"/>
      <c r="CX114" s="55"/>
      <c r="CY114" s="55"/>
      <c r="CZ114" s="55"/>
      <c r="DA114" s="55"/>
      <c r="DB114" s="55"/>
      <c r="DC114" s="255"/>
      <c r="DD114" s="55"/>
      <c r="DE114" s="55"/>
      <c r="DF114" s="55"/>
      <c r="DG114" s="55"/>
      <c r="DH114" s="55"/>
      <c r="DI114" s="55"/>
      <c r="DJ114" s="55"/>
      <c r="DK114" s="55"/>
      <c r="DL114" s="55"/>
      <c r="DM114" s="55"/>
      <c r="DO114" s="55"/>
      <c r="DP114" s="55"/>
      <c r="DQ114" s="55"/>
      <c r="DR114" s="55"/>
      <c r="DS114" s="55"/>
      <c r="DT114" s="55"/>
      <c r="DU114" s="55"/>
      <c r="DV114" s="55"/>
      <c r="DW114" s="55"/>
      <c r="DX114" s="55"/>
    </row>
    <row r="115" spans="1:128" ht="15.6">
      <c r="A115" s="55"/>
      <c r="B115" s="55"/>
      <c r="C115" s="55"/>
      <c r="D115" s="132"/>
      <c r="O115" s="132"/>
      <c r="P115" s="55"/>
      <c r="Q115" s="55"/>
      <c r="R115" s="55"/>
      <c r="S115" s="55"/>
      <c r="T115" s="55"/>
      <c r="U115" s="55"/>
      <c r="V115" s="55"/>
      <c r="W115" s="55"/>
      <c r="X115" s="55"/>
      <c r="Y115" s="55"/>
      <c r="Z115" s="55"/>
      <c r="AA115" s="55"/>
      <c r="AB115" s="56"/>
      <c r="AC115" s="55"/>
      <c r="AD115" s="55"/>
      <c r="AE115" s="55"/>
      <c r="AF115" s="55"/>
      <c r="AG115" s="55"/>
      <c r="AH115" s="55"/>
      <c r="AI115" s="55"/>
      <c r="AJ115" s="55"/>
      <c r="AK115" s="55"/>
      <c r="AL115" s="55"/>
      <c r="AM115" s="55"/>
      <c r="AN115" s="55"/>
      <c r="AO115" s="55"/>
      <c r="AP115" s="55"/>
      <c r="AQ115" s="55"/>
      <c r="AR115" s="55"/>
      <c r="AS115" s="55"/>
      <c r="AT115" s="55"/>
      <c r="AU115" s="55"/>
      <c r="AV115" s="55"/>
      <c r="AW115" s="55"/>
      <c r="AX115" s="55"/>
      <c r="AY115" s="55"/>
      <c r="AZ115" s="55"/>
      <c r="BA115" s="57"/>
      <c r="BB115" s="55"/>
      <c r="BC115" s="55"/>
      <c r="BD115" s="55"/>
      <c r="BE115" s="55"/>
      <c r="BF115" s="55"/>
      <c r="BG115" s="55"/>
      <c r="BH115" s="55"/>
      <c r="BI115" s="55"/>
      <c r="BJ115" s="55"/>
      <c r="BK115" s="55"/>
      <c r="BL115" s="55"/>
      <c r="BM115" s="55"/>
      <c r="BN115" s="55"/>
      <c r="BO115" s="55"/>
      <c r="BP115" s="55"/>
      <c r="BQ115" s="55"/>
      <c r="BR115" s="55"/>
      <c r="BS115" s="55"/>
      <c r="BT115" s="55"/>
      <c r="BU115" s="55"/>
      <c r="BV115" s="55"/>
      <c r="BW115" s="55"/>
      <c r="BX115" s="55"/>
      <c r="BY115" s="55"/>
      <c r="BZ115" s="55"/>
      <c r="CA115" s="55"/>
      <c r="CB115" s="55"/>
      <c r="CC115" s="55"/>
      <c r="CD115" s="55"/>
      <c r="CE115" s="55"/>
      <c r="CF115" s="55"/>
      <c r="CG115" s="55"/>
      <c r="CH115" s="55"/>
      <c r="CI115" s="55"/>
      <c r="CJ115" s="55"/>
      <c r="CK115" s="55"/>
      <c r="CL115" s="55"/>
      <c r="CM115" s="55"/>
      <c r="CN115" s="55"/>
      <c r="CO115" s="55"/>
      <c r="CP115" s="55"/>
      <c r="CQ115" s="55"/>
      <c r="CR115" s="55"/>
      <c r="CS115" s="55"/>
      <c r="CT115" s="55"/>
      <c r="CU115" s="55"/>
      <c r="CV115" s="55"/>
      <c r="CW115" s="55"/>
      <c r="CX115" s="55"/>
      <c r="CY115" s="55"/>
      <c r="CZ115" s="55"/>
      <c r="DA115" s="55"/>
      <c r="DB115" s="55"/>
      <c r="DC115" s="255"/>
      <c r="DD115" s="55"/>
      <c r="DE115" s="55"/>
      <c r="DF115" s="55"/>
      <c r="DG115" s="55"/>
      <c r="DH115" s="55"/>
      <c r="DI115" s="55"/>
      <c r="DJ115" s="55"/>
      <c r="DK115" s="55"/>
      <c r="DL115" s="55"/>
      <c r="DM115" s="55"/>
      <c r="DO115" s="55"/>
      <c r="DP115" s="55"/>
      <c r="DQ115" s="55"/>
      <c r="DR115" s="55"/>
      <c r="DS115" s="55"/>
      <c r="DT115" s="55"/>
      <c r="DU115" s="55"/>
      <c r="DV115" s="55"/>
      <c r="DW115" s="55"/>
      <c r="DX115" s="55"/>
    </row>
    <row r="116" spans="1:128" ht="19.5" customHeight="1">
      <c r="A116" s="55"/>
      <c r="B116" s="409" t="s">
        <v>138</v>
      </c>
      <c r="C116" s="410"/>
      <c r="D116" s="411"/>
      <c r="E116" s="411"/>
      <c r="F116" s="411"/>
      <c r="G116" s="411"/>
      <c r="H116" s="411"/>
      <c r="I116" s="411"/>
      <c r="J116" s="411"/>
      <c r="K116" s="411"/>
      <c r="L116" s="411"/>
      <c r="M116" s="411"/>
      <c r="N116" s="411"/>
      <c r="O116" s="411"/>
      <c r="P116" s="411"/>
      <c r="Q116" s="411"/>
      <c r="R116" s="411"/>
      <c r="S116" s="411"/>
      <c r="T116" s="411"/>
      <c r="U116" s="411"/>
      <c r="V116" s="411"/>
      <c r="W116" s="411"/>
      <c r="X116" s="411"/>
      <c r="Y116" s="411"/>
      <c r="Z116" s="411"/>
      <c r="AA116" s="411"/>
      <c r="AB116" s="411"/>
      <c r="AC116" s="411"/>
      <c r="AD116" s="411"/>
      <c r="AE116" s="411"/>
      <c r="AF116" s="411"/>
      <c r="AG116" s="411"/>
      <c r="AH116" s="411"/>
      <c r="AI116" s="411"/>
      <c r="AJ116" s="411"/>
      <c r="AK116" s="411"/>
      <c r="AL116" s="411"/>
      <c r="AM116" s="411"/>
      <c r="AN116" s="411"/>
      <c r="AO116" s="411"/>
      <c r="AP116" s="411"/>
      <c r="AQ116" s="411"/>
      <c r="AR116" s="411"/>
      <c r="AS116" s="411"/>
      <c r="AT116" s="411"/>
      <c r="AU116" s="411"/>
      <c r="AV116" s="411"/>
      <c r="AW116" s="411"/>
      <c r="AX116" s="411"/>
      <c r="AY116" s="411"/>
      <c r="AZ116" s="411"/>
      <c r="BA116" s="411"/>
      <c r="BB116" s="133"/>
      <c r="BC116" s="133"/>
      <c r="BD116" s="133"/>
      <c r="BE116" s="133"/>
      <c r="BF116" s="133"/>
      <c r="BG116" s="133"/>
      <c r="BH116" s="133"/>
      <c r="BI116" s="133"/>
      <c r="BJ116" s="133"/>
      <c r="BK116" s="133"/>
      <c r="BL116" s="133"/>
      <c r="BM116" s="133"/>
      <c r="BN116" s="133"/>
      <c r="BO116" s="133"/>
      <c r="BP116" s="133"/>
      <c r="BQ116" s="133"/>
      <c r="BR116" s="133"/>
      <c r="BS116" s="133"/>
      <c r="BT116" s="133"/>
      <c r="BU116" s="133"/>
      <c r="BV116" s="133"/>
      <c r="BW116" s="133"/>
      <c r="BX116" s="133"/>
      <c r="BY116" s="133"/>
      <c r="BZ116" s="133"/>
      <c r="CA116" s="133"/>
      <c r="CB116" s="133"/>
      <c r="CC116" s="133"/>
      <c r="CD116" s="133"/>
      <c r="CE116" s="133"/>
      <c r="CF116" s="133"/>
      <c r="CG116" s="133"/>
      <c r="CH116" s="133"/>
      <c r="CI116" s="133"/>
      <c r="CJ116" s="133"/>
      <c r="CK116" s="133"/>
      <c r="CL116" s="133"/>
      <c r="CM116" s="133"/>
      <c r="CN116" s="133"/>
      <c r="CO116" s="133"/>
      <c r="CP116" s="133"/>
      <c r="CQ116" s="133"/>
      <c r="CR116" s="133"/>
      <c r="CS116" s="133"/>
      <c r="CT116" s="133"/>
      <c r="CU116" s="133"/>
      <c r="CV116" s="133"/>
      <c r="CW116" s="133"/>
      <c r="CX116" s="133"/>
      <c r="CY116" s="133"/>
      <c r="CZ116" s="133"/>
      <c r="DA116" s="133"/>
      <c r="DB116" s="133"/>
      <c r="DC116" s="252"/>
      <c r="DD116" s="133"/>
      <c r="DE116" s="133"/>
      <c r="DF116" s="133"/>
      <c r="DG116" s="133"/>
      <c r="DH116" s="133"/>
      <c r="DI116" s="133"/>
      <c r="DJ116" s="133"/>
      <c r="DK116" s="133"/>
      <c r="DL116" s="133"/>
      <c r="DM116" s="133"/>
      <c r="DO116" s="133"/>
      <c r="DP116" s="133"/>
      <c r="DQ116" s="133"/>
      <c r="DR116" s="133"/>
      <c r="DS116" s="133"/>
      <c r="DT116" s="133"/>
      <c r="DU116" s="133"/>
      <c r="DV116" s="133"/>
      <c r="DW116" s="133"/>
      <c r="DX116" s="133"/>
    </row>
    <row r="117" spans="1:128" ht="27" customHeight="1">
      <c r="A117" s="65"/>
      <c r="B117" s="19"/>
      <c r="C117" s="19"/>
      <c r="D117" s="19"/>
      <c r="E117" s="406" t="s">
        <v>18</v>
      </c>
      <c r="F117" s="406"/>
      <c r="G117" s="406"/>
      <c r="H117" s="406"/>
      <c r="I117" s="406"/>
      <c r="J117" s="406"/>
      <c r="K117" s="406"/>
      <c r="L117" s="239"/>
      <c r="M117" s="239"/>
      <c r="N117" s="239"/>
      <c r="O117" s="408" t="s">
        <v>145</v>
      </c>
      <c r="P117" s="408"/>
      <c r="Q117" s="233" t="s">
        <v>153</v>
      </c>
      <c r="R117" s="405" t="s">
        <v>21</v>
      </c>
      <c r="S117" s="405"/>
      <c r="T117" s="232" t="s">
        <v>148</v>
      </c>
      <c r="U117" s="232" t="s">
        <v>148</v>
      </c>
      <c r="V117" s="405" t="s">
        <v>22</v>
      </c>
      <c r="W117" s="405"/>
      <c r="X117" s="232" t="s">
        <v>148</v>
      </c>
      <c r="Y117" s="232" t="s">
        <v>148</v>
      </c>
      <c r="Z117" s="19"/>
      <c r="AA117" s="19"/>
      <c r="AB117" s="134"/>
      <c r="AC117" s="393" t="s">
        <v>58</v>
      </c>
      <c r="AD117" s="393"/>
      <c r="AE117" s="393"/>
      <c r="AF117" s="393" t="s">
        <v>59</v>
      </c>
      <c r="AG117" s="393"/>
      <c r="AH117" s="393"/>
      <c r="AI117" s="393"/>
      <c r="AJ117" s="393"/>
      <c r="AK117" s="393"/>
      <c r="AL117" s="66"/>
      <c r="AM117" s="393" t="s">
        <v>53</v>
      </c>
      <c r="AN117" s="393"/>
      <c r="AO117" s="393"/>
      <c r="AP117" s="393"/>
      <c r="AQ117" s="393"/>
      <c r="AR117" s="393" t="s">
        <v>57</v>
      </c>
      <c r="AS117" s="393"/>
      <c r="AT117" s="393"/>
      <c r="AU117" s="393"/>
      <c r="AV117" s="393"/>
      <c r="AW117" s="393" t="s">
        <v>60</v>
      </c>
      <c r="AX117" s="393"/>
      <c r="AY117" s="412" t="s">
        <v>63</v>
      </c>
      <c r="AZ117" s="402" t="s">
        <v>161</v>
      </c>
      <c r="BA117" s="402" t="s">
        <v>167</v>
      </c>
      <c r="BB117" s="402" t="s">
        <v>163</v>
      </c>
      <c r="BC117" s="242"/>
      <c r="BD117" s="242"/>
      <c r="BE117" s="393"/>
      <c r="BF117" s="393"/>
      <c r="BG117" s="393"/>
      <c r="BH117" s="393"/>
      <c r="BI117" s="393"/>
      <c r="BJ117" s="393"/>
      <c r="BK117" s="393"/>
      <c r="BL117" s="393"/>
      <c r="BM117" s="393"/>
      <c r="BN117" s="393"/>
      <c r="BO117" s="393"/>
      <c r="BP117" s="393"/>
      <c r="BQ117" s="393"/>
      <c r="BR117" s="393"/>
      <c r="BS117" s="393"/>
      <c r="BT117" s="393"/>
      <c r="BU117" s="393"/>
      <c r="BV117" s="393"/>
      <c r="BW117" s="393"/>
      <c r="BX117" s="393"/>
      <c r="BY117" s="393"/>
      <c r="BZ117" s="393"/>
      <c r="CA117" s="393"/>
      <c r="CB117" s="393"/>
      <c r="CC117" s="393"/>
      <c r="CD117" s="393"/>
      <c r="CE117" s="393"/>
      <c r="CF117" s="393"/>
      <c r="CG117" s="393"/>
      <c r="CH117" s="393"/>
      <c r="CI117" s="393"/>
      <c r="CJ117" s="393"/>
      <c r="CK117" s="393"/>
      <c r="CL117" s="393"/>
      <c r="CM117" s="393"/>
      <c r="CN117" s="393"/>
      <c r="CO117" s="393"/>
      <c r="CP117" s="393"/>
      <c r="CQ117" s="393"/>
      <c r="CR117" s="393"/>
      <c r="CS117" s="393"/>
      <c r="CT117" s="393"/>
      <c r="CU117" s="393"/>
      <c r="CV117" s="393"/>
      <c r="CW117" s="393"/>
      <c r="CX117" s="393"/>
      <c r="CY117" s="393"/>
      <c r="CZ117" s="393"/>
      <c r="DA117" s="66"/>
      <c r="DB117" s="66"/>
      <c r="DC117" s="253"/>
      <c r="DD117" s="66"/>
      <c r="DE117" s="66"/>
      <c r="DF117" s="66"/>
      <c r="DG117" s="66"/>
      <c r="DH117" s="66"/>
      <c r="DI117" s="66"/>
      <c r="DJ117" s="66"/>
      <c r="DK117" s="66"/>
      <c r="DL117" s="66"/>
      <c r="DM117" s="66"/>
      <c r="DW117" s="66"/>
      <c r="DX117" s="66"/>
    </row>
    <row r="118" spans="1:128" ht="26.25" customHeight="1">
      <c r="A118" s="65"/>
      <c r="B118" s="135" t="s">
        <v>137</v>
      </c>
      <c r="C118" s="136" t="s">
        <v>140</v>
      </c>
      <c r="D118" s="135" t="s">
        <v>2</v>
      </c>
      <c r="E118" s="178">
        <v>1</v>
      </c>
      <c r="F118" s="178">
        <v>2</v>
      </c>
      <c r="G118" s="178">
        <v>3</v>
      </c>
      <c r="H118" s="178">
        <v>4</v>
      </c>
      <c r="I118" s="178">
        <v>5</v>
      </c>
      <c r="J118" s="178">
        <v>6</v>
      </c>
      <c r="K118" s="178">
        <v>7</v>
      </c>
      <c r="L118" s="178">
        <v>8</v>
      </c>
      <c r="M118" s="178">
        <v>9</v>
      </c>
      <c r="N118" s="178">
        <v>10</v>
      </c>
      <c r="O118" s="138" t="s">
        <v>146</v>
      </c>
      <c r="P118" s="138" t="s">
        <v>147</v>
      </c>
      <c r="Q118" s="138" t="s">
        <v>152</v>
      </c>
      <c r="R118" s="138" t="s">
        <v>25</v>
      </c>
      <c r="S118" s="138" t="s">
        <v>151</v>
      </c>
      <c r="T118" s="138" t="s">
        <v>25</v>
      </c>
      <c r="U118" s="138" t="s">
        <v>151</v>
      </c>
      <c r="V118" s="138" t="s">
        <v>25</v>
      </c>
      <c r="W118" s="138" t="s">
        <v>26</v>
      </c>
      <c r="X118" s="138" t="s">
        <v>25</v>
      </c>
      <c r="Y118" s="138" t="s">
        <v>26</v>
      </c>
      <c r="Z118" s="138" t="s">
        <v>23</v>
      </c>
      <c r="AA118" s="138" t="s">
        <v>24</v>
      </c>
      <c r="AB118" s="245" t="s">
        <v>3</v>
      </c>
      <c r="AC118" s="137" t="s">
        <v>42</v>
      </c>
      <c r="AD118" s="137" t="s">
        <v>55</v>
      </c>
      <c r="AE118" s="137" t="s">
        <v>56</v>
      </c>
      <c r="AF118" s="137" t="s">
        <v>42</v>
      </c>
      <c r="AG118" s="137" t="s">
        <v>43</v>
      </c>
      <c r="AH118" s="137" t="s">
        <v>44</v>
      </c>
      <c r="AI118" s="137" t="s">
        <v>45</v>
      </c>
      <c r="AJ118" s="137" t="s">
        <v>46</v>
      </c>
      <c r="AK118" s="137" t="s">
        <v>47</v>
      </c>
      <c r="AL118" s="137" t="s">
        <v>41</v>
      </c>
      <c r="AM118" s="137" t="s">
        <v>48</v>
      </c>
      <c r="AN118" s="137" t="s">
        <v>49</v>
      </c>
      <c r="AO118" s="137" t="s">
        <v>50</v>
      </c>
      <c r="AP118" s="137" t="s">
        <v>51</v>
      </c>
      <c r="AQ118" s="137" t="s">
        <v>52</v>
      </c>
      <c r="AR118" s="137" t="s">
        <v>48</v>
      </c>
      <c r="AS118" s="137" t="s">
        <v>49</v>
      </c>
      <c r="AT118" s="137" t="s">
        <v>50</v>
      </c>
      <c r="AU118" s="137" t="s">
        <v>51</v>
      </c>
      <c r="AV118" s="137" t="s">
        <v>52</v>
      </c>
      <c r="AW118" s="137" t="s">
        <v>61</v>
      </c>
      <c r="AX118" s="137" t="s">
        <v>62</v>
      </c>
      <c r="AY118" s="412"/>
      <c r="AZ118" s="402"/>
      <c r="BA118" s="402"/>
      <c r="BB118" s="402"/>
      <c r="BC118" s="137" t="s">
        <v>66</v>
      </c>
      <c r="BD118" s="290" t="s">
        <v>64</v>
      </c>
      <c r="BE118" s="137" t="s">
        <v>116</v>
      </c>
      <c r="BF118" s="290" t="s">
        <v>64</v>
      </c>
      <c r="BG118" s="137" t="s">
        <v>120</v>
      </c>
      <c r="BH118" s="290" t="s">
        <v>64</v>
      </c>
      <c r="BI118" s="137" t="s">
        <v>67</v>
      </c>
      <c r="BJ118" s="290" t="s">
        <v>64</v>
      </c>
      <c r="BK118" s="137" t="s">
        <v>68</v>
      </c>
      <c r="BL118" s="290" t="s">
        <v>64</v>
      </c>
      <c r="BM118" s="138" t="s">
        <v>61</v>
      </c>
      <c r="BN118" s="290" t="s">
        <v>64</v>
      </c>
      <c r="BO118" s="137" t="s">
        <v>121</v>
      </c>
      <c r="BP118" s="290" t="s">
        <v>64</v>
      </c>
      <c r="BQ118" s="137" t="s">
        <v>122</v>
      </c>
      <c r="BR118" s="290" t="s">
        <v>64</v>
      </c>
      <c r="BS118" s="137" t="s">
        <v>123</v>
      </c>
      <c r="BT118" s="290" t="s">
        <v>64</v>
      </c>
      <c r="BU118" s="137" t="s">
        <v>125</v>
      </c>
      <c r="BV118" s="290" t="s">
        <v>64</v>
      </c>
      <c r="BW118" s="138" t="s">
        <v>126</v>
      </c>
      <c r="BX118" s="290" t="s">
        <v>64</v>
      </c>
      <c r="BY118" s="137" t="s">
        <v>168</v>
      </c>
      <c r="BZ118" s="290" t="s">
        <v>64</v>
      </c>
      <c r="CA118" s="137" t="s">
        <v>155</v>
      </c>
      <c r="CB118" s="290" t="s">
        <v>64</v>
      </c>
      <c r="CC118" s="137" t="s">
        <v>42</v>
      </c>
      <c r="CD118" s="290" t="s">
        <v>64</v>
      </c>
      <c r="CE118" s="137" t="s">
        <v>56</v>
      </c>
      <c r="CF118" s="290" t="s">
        <v>64</v>
      </c>
      <c r="CG118" s="137" t="s">
        <v>127</v>
      </c>
      <c r="CH118" s="290" t="s">
        <v>64</v>
      </c>
      <c r="CI118" s="137" t="s">
        <v>69</v>
      </c>
      <c r="CJ118" s="290" t="s">
        <v>64</v>
      </c>
      <c r="CK118" s="137" t="s">
        <v>128</v>
      </c>
      <c r="CL118" s="290" t="s">
        <v>64</v>
      </c>
      <c r="CM118" s="138" t="s">
        <v>169</v>
      </c>
      <c r="CN118" s="290" t="s">
        <v>64</v>
      </c>
      <c r="CO118" s="243" t="s">
        <v>179</v>
      </c>
      <c r="CP118" s="290" t="s">
        <v>64</v>
      </c>
      <c r="CQ118" s="137" t="s">
        <v>131</v>
      </c>
      <c r="CR118" s="290" t="s">
        <v>64</v>
      </c>
      <c r="CS118" s="137" t="s">
        <v>132</v>
      </c>
      <c r="CT118" s="290" t="s">
        <v>64</v>
      </c>
      <c r="CU118" s="137" t="s">
        <v>158</v>
      </c>
      <c r="CV118" s="290" t="s">
        <v>64</v>
      </c>
      <c r="CW118" s="137" t="s">
        <v>133</v>
      </c>
      <c r="CX118" s="290" t="s">
        <v>64</v>
      </c>
      <c r="CY118" s="137" t="s">
        <v>135</v>
      </c>
      <c r="CZ118" s="290" t="s">
        <v>64</v>
      </c>
      <c r="DA118" s="137" t="s">
        <v>65</v>
      </c>
      <c r="DB118" s="290" t="s">
        <v>64</v>
      </c>
      <c r="DC118" s="291"/>
      <c r="DD118" s="137" t="s">
        <v>70</v>
      </c>
      <c r="DE118" s="290" t="s">
        <v>64</v>
      </c>
      <c r="DF118" s="137" t="s">
        <v>71</v>
      </c>
      <c r="DG118" s="290" t="s">
        <v>64</v>
      </c>
      <c r="DH118" s="137" t="s">
        <v>129</v>
      </c>
      <c r="DI118" s="290" t="s">
        <v>64</v>
      </c>
      <c r="DJ118" s="137" t="s">
        <v>129</v>
      </c>
      <c r="DK118" s="290" t="s">
        <v>64</v>
      </c>
      <c r="DL118" s="137" t="s">
        <v>65</v>
      </c>
      <c r="DM118" s="290" t="s">
        <v>64</v>
      </c>
      <c r="DN118" s="292"/>
      <c r="DO118" s="265" t="s">
        <v>180</v>
      </c>
      <c r="DP118" s="290" t="s">
        <v>64</v>
      </c>
      <c r="DQ118" s="137" t="s">
        <v>124</v>
      </c>
      <c r="DR118" s="290" t="s">
        <v>64</v>
      </c>
      <c r="DS118" s="138" t="s">
        <v>130</v>
      </c>
      <c r="DT118" s="290" t="s">
        <v>64</v>
      </c>
      <c r="DU118" s="137" t="s">
        <v>134</v>
      </c>
      <c r="DV118" s="290" t="s">
        <v>64</v>
      </c>
      <c r="DW118" s="137" t="s">
        <v>65</v>
      </c>
      <c r="DX118" s="290" t="s">
        <v>64</v>
      </c>
    </row>
    <row r="119" spans="1:128" ht="15.6" customHeight="1">
      <c r="A119" s="65"/>
      <c r="B119" s="139">
        <f>'1. Plano anual atividades'!C121</f>
        <v>0</v>
      </c>
      <c r="C119" s="11"/>
      <c r="D119" s="140">
        <f>'1. Plano anual atividades'!D121</f>
        <v>0</v>
      </c>
      <c r="E119" s="140">
        <f>'1. Plano anual atividades'!I121</f>
        <v>0</v>
      </c>
      <c r="F119" s="140">
        <f>'1. Plano anual atividades'!J121</f>
        <v>0</v>
      </c>
      <c r="G119" s="140">
        <f>'1. Plano anual atividades'!K121</f>
        <v>0</v>
      </c>
      <c r="H119" s="140">
        <f>'1. Plano anual atividades'!L121</f>
        <v>0</v>
      </c>
      <c r="I119" s="140">
        <f>'1. Plano anual atividades'!M121</f>
        <v>0</v>
      </c>
      <c r="J119" s="140">
        <f>'1. Plano anual atividades'!N121</f>
        <v>0</v>
      </c>
      <c r="K119" s="140">
        <f>'1. Plano anual atividades'!O121</f>
        <v>0</v>
      </c>
      <c r="L119" s="140">
        <f>'1. Plano anual atividades'!P121</f>
        <v>0</v>
      </c>
      <c r="M119" s="140">
        <f>'1. Plano anual atividades'!Q121</f>
        <v>0</v>
      </c>
      <c r="N119" s="140">
        <f>'1. Plano anual atividades'!R121</f>
        <v>0</v>
      </c>
      <c r="O119" s="11"/>
      <c r="P119" s="11"/>
      <c r="Q119" s="140">
        <f>O119*P119</f>
        <v>0</v>
      </c>
      <c r="R119" s="11"/>
      <c r="S119" s="11"/>
      <c r="T119" s="140">
        <f>P119*R119</f>
        <v>0</v>
      </c>
      <c r="U119" s="140">
        <f>P119*S119</f>
        <v>0</v>
      </c>
      <c r="V119" s="11"/>
      <c r="W119" s="11"/>
      <c r="X119" s="140">
        <f>P119*V119</f>
        <v>0</v>
      </c>
      <c r="Y119" s="140">
        <f>P119*W119</f>
        <v>0</v>
      </c>
      <c r="Z119" s="11"/>
      <c r="AA119" s="11"/>
      <c r="AB119" s="141">
        <f>'1. Plano anual atividades'!E121</f>
        <v>0</v>
      </c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42"/>
      <c r="AZ119" s="16"/>
      <c r="BA119" s="16"/>
      <c r="BB119" s="11"/>
      <c r="BC119" s="286">
        <f>IF($AZ119="7 dias com os media", "■",0)</f>
        <v>0</v>
      </c>
      <c r="BD119" s="287" t="b">
        <f>IF(BC119="■", $R119+$S119)</f>
        <v>0</v>
      </c>
      <c r="BE119" s="286">
        <f>IF($AZ119="aLer mais e melhor", "■",0)</f>
        <v>0</v>
      </c>
      <c r="BF119" s="287" t="b">
        <f>IF(BE119="■", $R119+$S119)</f>
        <v>0</v>
      </c>
      <c r="BG119" s="286">
        <f>IF($AZ119="Campeonato de Escrita e Ciência Criativa", "■",0)</f>
        <v>0</v>
      </c>
      <c r="BH119" s="287" t="b">
        <f>IF(BG119="■", $R119+$S119)</f>
        <v>0</v>
      </c>
      <c r="BI119" s="286">
        <f>IF($AZ119="Cientificamente provável", "■",0)</f>
        <v>0</v>
      </c>
      <c r="BJ119" s="287" t="b">
        <f>IF(BI119="■", $R119+$S119)</f>
        <v>0</v>
      </c>
      <c r="BK119" s="286">
        <f>IF($AZ119="Clássicos em rede", "■",0)</f>
        <v>0</v>
      </c>
      <c r="BL119" s="287" t="b">
        <f>IF(BK119="■", $R119+$S119)</f>
        <v>0</v>
      </c>
      <c r="BM119" s="286">
        <f>IF($AZ119="Conto Contigo", "■",0)</f>
        <v>0</v>
      </c>
      <c r="BN119" s="287" t="b">
        <f>IF(BM119="■", $R119+$S119)</f>
        <v>0</v>
      </c>
      <c r="BO119" s="286">
        <f>IF($AZ119="Dia da internet Mais Segura", "■",0)</f>
        <v>0</v>
      </c>
      <c r="BP119" s="287" t="b">
        <f>IF(BO119="■", $R119+$S119)</f>
        <v>0</v>
      </c>
      <c r="BQ119" s="286">
        <f>IF($AZ119="Dia Mundial da Língua Portuguesa", "■",0)</f>
        <v>0</v>
      </c>
      <c r="BR119" s="287" t="b">
        <f>IF(BQ119="■", $R119+$S119)</f>
        <v>0</v>
      </c>
      <c r="BS119" s="286">
        <f>IF($AZ119="Isto também é comigo", "■",0)</f>
        <v>0</v>
      </c>
      <c r="BT119" s="287" t="b">
        <f>IF(BS119="■", $R119+$S119)</f>
        <v>0</v>
      </c>
      <c r="BU119" s="286">
        <f>IF($AZ119="Jornalistas em rede", "■",0)</f>
        <v>0</v>
      </c>
      <c r="BV119" s="287" t="b">
        <f>IF(BU119="■", $R119+$S119)</f>
        <v>0</v>
      </c>
      <c r="BW119" s="286">
        <f>IF($AZ119="Juntos a criar", "■",0)</f>
        <v>0</v>
      </c>
      <c r="BX119" s="287" t="b">
        <f>IF(BW119="■", $R119+$S119)</f>
        <v>0</v>
      </c>
      <c r="BY119" s="286">
        <f>IF($AZ119="Ler eescrever mais com a BE", "■",0)</f>
        <v>0</v>
      </c>
      <c r="BZ119" s="287" t="b">
        <f>IF(BY119="■", $R119+$S119)</f>
        <v>0</v>
      </c>
      <c r="CA119" s="286">
        <f>IF($AZ119="Ler fora da escola", "■",0)</f>
        <v>0</v>
      </c>
      <c r="CB119" s="287" t="b">
        <f>IF(CA119="■", $R119+$S119)</f>
        <v>0</v>
      </c>
      <c r="CC119" s="286">
        <f>IF($AZ119="Lidera", "■",0)</f>
        <v>0</v>
      </c>
      <c r="CD119" s="287" t="b">
        <f>IF(CC119="■", $R119+$S119)</f>
        <v>0</v>
      </c>
      <c r="CE119" s="286">
        <f>IF($AZ119="Media@ção", "■",0)</f>
        <v>0</v>
      </c>
      <c r="CF119" s="287" t="b">
        <f>IF(CE119="■", $R119+$S119)</f>
        <v>0</v>
      </c>
      <c r="CG119" s="286">
        <f>IF($AZ119="Mês Internacional da Biblioteca Escolar", "■",0)</f>
        <v>0</v>
      </c>
      <c r="CH119" s="287" t="b">
        <f>IF(CG119="■", $R119+$S119)</f>
        <v>0</v>
      </c>
      <c r="CI119" s="286">
        <f>IF($AZ119="Miúdos a votos", "■",0)</f>
        <v>0</v>
      </c>
      <c r="CJ119" s="287" t="b">
        <f>IF(CI119="■", $R119+$S119)</f>
        <v>0</v>
      </c>
      <c r="CK119" s="286">
        <f>IF($AZ119="Newton gostava de ler", "■",0)</f>
        <v>0</v>
      </c>
      <c r="CL119" s="287" t="b">
        <f>IF(CK119="■", $R119+$S119)</f>
        <v>0</v>
      </c>
      <c r="CM119" s="286">
        <f>IF($AZ119="Proliteracias", "■",0)</f>
        <v>0</v>
      </c>
      <c r="CN119" s="287" t="b">
        <f>IF(CM119="■", $R119+$S119)</f>
        <v>0</v>
      </c>
      <c r="CO119" s="286">
        <f t="shared" ref="CO119:CO148" si="412">IF($AZ119="PÚBLICO na Escola", "■",0)</f>
        <v>0</v>
      </c>
      <c r="CP119" s="287" t="b">
        <f>IF(CO119="■", $R119+$S119)</f>
        <v>0</v>
      </c>
      <c r="CQ119" s="286">
        <f>IF($AZ119="READ ON Portugal", "■",0)</f>
        <v>0</v>
      </c>
      <c r="CR119" s="287" t="b">
        <f>IF(CQ119="■", $R119+$S119)</f>
        <v>0</v>
      </c>
      <c r="CS119" s="286">
        <f>IF($AZ119="Semana da leitura", "■",0)</f>
        <v>0</v>
      </c>
      <c r="CT119" s="287" t="b">
        <f>IF(CS119="■", $R119+$S119)</f>
        <v>0</v>
      </c>
      <c r="CU119" s="286">
        <f>IF($AZ119="Supercharged by IA", "■",0)</f>
        <v>0</v>
      </c>
      <c r="CV119" s="287" t="b">
        <f>IF(CU119="■", $R119+$S119)</f>
        <v>0</v>
      </c>
      <c r="CW119" s="286">
        <f>IF($AZ119="Todos Juntos Podemos Ler", "■",0)</f>
        <v>0</v>
      </c>
      <c r="CX119" s="287" t="b">
        <f>IF(CW119="■", $R119+$S119)</f>
        <v>0</v>
      </c>
      <c r="CY119" s="286">
        <f>IF($AZ119="Voluntários de leitura", "■",0)</f>
        <v>0</v>
      </c>
      <c r="CZ119" s="287" t="b">
        <f>IF(CY119="■", $R119+$S119)</f>
        <v>0</v>
      </c>
      <c r="DA119" s="286">
        <f>IF($AZ119="Outra(s)", "■",0)</f>
        <v>0</v>
      </c>
      <c r="DB119" s="287" t="b">
        <f>IF(DA119="■", $R119+$S119)</f>
        <v>0</v>
      </c>
      <c r="DC119" s="288"/>
      <c r="DD119" s="286">
        <f>IF($BA119="Plano Nacional das Artes", "■",0)</f>
        <v>0</v>
      </c>
      <c r="DE119" s="287" t="b">
        <f>IF(DD119="■", $R119+$S119)</f>
        <v>0</v>
      </c>
      <c r="DF119" s="286">
        <f>IF($BA119="Plano Nacional de Cinema", "■",0)</f>
        <v>0</v>
      </c>
      <c r="DG119" s="287" t="b">
        <f>IF(DF119="■", $R119+$S119)</f>
        <v>0</v>
      </c>
      <c r="DH119" s="286">
        <f>IF($BA119="Plano Nacional de Formação Financeira", "■",0)</f>
        <v>0</v>
      </c>
      <c r="DI119" s="287" t="b">
        <f>IF(DH119="■", $R119+$S119)</f>
        <v>0</v>
      </c>
      <c r="DJ119" s="286">
        <f>IF($BA119="Plano Nacional de Formação Financeira", "■",0)</f>
        <v>0</v>
      </c>
      <c r="DK119" s="287" t="b">
        <f>IF(DJ119="■", $R119+$S119)</f>
        <v>0</v>
      </c>
      <c r="DL119" s="286">
        <f>IF($BA119="Outra(s)", "■",0)</f>
        <v>0</v>
      </c>
      <c r="DM119" s="287" t="b">
        <f>IF(DL119="■", $R119+$S119)</f>
        <v>0</v>
      </c>
      <c r="DN119" s="289"/>
      <c r="DO119" s="286">
        <f t="shared" ref="DO119:DO148" si="413">IF($BB119="Histórias com Ciência na Biblioteca Escolar", "■",0)</f>
        <v>0</v>
      </c>
      <c r="DP119" s="287" t="b">
        <f>IF(DO119="■", $R119+$S119)</f>
        <v>0</v>
      </c>
      <c r="DQ119" s="286">
        <f>IF($BB119="Jornal escolar", "■",0)</f>
        <v>0</v>
      </c>
      <c r="DR119" s="287" t="b">
        <f>IF(DQ119="■", $R119+$S119)</f>
        <v>0</v>
      </c>
      <c r="DS119" s="286">
        <f>IF($BB119="Rádio escolar", "■",0)</f>
        <v>0</v>
      </c>
      <c r="DT119" s="287" t="b">
        <f>IF(DS119="■", $R119+$S119)</f>
        <v>0</v>
      </c>
      <c r="DU119" s="286">
        <f>IF($BB119="TV escolar", "■",0)</f>
        <v>0</v>
      </c>
      <c r="DV119" s="287" t="b">
        <f>IF(DU119="■", $R119+$S119)</f>
        <v>0</v>
      </c>
      <c r="DW119" s="286">
        <f>IF($BB119="Outra(s)", "■",0)</f>
        <v>0</v>
      </c>
      <c r="DX119" s="287" t="b">
        <f>IF(DW119="■", $R119+$S119)</f>
        <v>0</v>
      </c>
    </row>
    <row r="120" spans="1:128" ht="15.6" customHeight="1">
      <c r="A120" s="65"/>
      <c r="B120" s="143">
        <f>'1. Plano anual atividades'!C122</f>
        <v>0</v>
      </c>
      <c r="C120" s="12"/>
      <c r="D120" s="145">
        <f>'1. Plano anual atividades'!D122</f>
        <v>0</v>
      </c>
      <c r="E120" s="145">
        <f>'1. Plano anual atividades'!E122</f>
        <v>0</v>
      </c>
      <c r="F120" s="145">
        <f>'1. Plano anual atividades'!F122</f>
        <v>0</v>
      </c>
      <c r="G120" s="145">
        <f>'1. Plano anual atividades'!G122</f>
        <v>0</v>
      </c>
      <c r="H120" s="145">
        <f>'1. Plano anual atividades'!H122</f>
        <v>0</v>
      </c>
      <c r="I120" s="145">
        <f>'1. Plano anual atividades'!I122</f>
        <v>0</v>
      </c>
      <c r="J120" s="145">
        <f>'1. Plano anual atividades'!J122</f>
        <v>0</v>
      </c>
      <c r="K120" s="145">
        <f>'1. Plano anual atividades'!K122</f>
        <v>0</v>
      </c>
      <c r="L120" s="145">
        <f>'1. Plano anual atividades'!L122</f>
        <v>0</v>
      </c>
      <c r="M120" s="145">
        <f>'1. Plano anual atividades'!M122</f>
        <v>0</v>
      </c>
      <c r="N120" s="145">
        <f>'1. Plano anual atividades'!N122</f>
        <v>0</v>
      </c>
      <c r="O120" s="12"/>
      <c r="P120" s="12"/>
      <c r="Q120" s="145">
        <f t="shared" ref="Q120:Q129" si="414">O120*P120</f>
        <v>0</v>
      </c>
      <c r="R120" s="12"/>
      <c r="S120" s="12"/>
      <c r="T120" s="145">
        <f>P120*R120</f>
        <v>0</v>
      </c>
      <c r="U120" s="145">
        <f>P120*S120</f>
        <v>0</v>
      </c>
      <c r="V120" s="12"/>
      <c r="W120" s="12"/>
      <c r="X120" s="145">
        <f t="shared" ref="X120:X129" si="415">P120*V120</f>
        <v>0</v>
      </c>
      <c r="Y120" s="145">
        <f t="shared" ref="Y120:Y129" si="416">P120*W120</f>
        <v>0</v>
      </c>
      <c r="Z120" s="12"/>
      <c r="AA120" s="12"/>
      <c r="AB120" s="146">
        <f>'1. Plano anual atividades'!E112</f>
        <v>0</v>
      </c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47"/>
      <c r="AZ120" s="17"/>
      <c r="BA120" s="17"/>
      <c r="BB120" s="12"/>
      <c r="BC120" s="144">
        <f t="shared" ref="BC120:BC129" si="417">IF($AZ120="7 dias com os media", "■",0)</f>
        <v>0</v>
      </c>
      <c r="BD120" s="145" t="b">
        <f t="shared" ref="BD120:BD129" si="418">IF(BC120="■", $R120+$S120)</f>
        <v>0</v>
      </c>
      <c r="BE120" s="144">
        <f t="shared" ref="BE120:BE129" si="419">IF($AZ120="aLer mais e melhor", "■",0)</f>
        <v>0</v>
      </c>
      <c r="BF120" s="145" t="b">
        <f t="shared" ref="BF120:BF129" si="420">IF(BE120="■", $R120+$S120)</f>
        <v>0</v>
      </c>
      <c r="BG120" s="144">
        <f t="shared" ref="BG120:BG129" si="421">IF($AZ120="Campeonato de Escrita e Ciência Criativa", "■",0)</f>
        <v>0</v>
      </c>
      <c r="BH120" s="145" t="b">
        <f t="shared" ref="BH120:BH129" si="422">IF(BG120="■", $R120+$S120)</f>
        <v>0</v>
      </c>
      <c r="BI120" s="144">
        <f t="shared" ref="BI120:BI129" si="423">IF($AZ120="Cientificamente provável", "■",0)</f>
        <v>0</v>
      </c>
      <c r="BJ120" s="145" t="b">
        <f t="shared" ref="BJ120:BJ129" si="424">IF(BI120="■", $R120+$S120)</f>
        <v>0</v>
      </c>
      <c r="BK120" s="144">
        <f t="shared" ref="BK120:BK129" si="425">IF($AZ120="Clássicos em rede", "■",0)</f>
        <v>0</v>
      </c>
      <c r="BL120" s="145" t="b">
        <f t="shared" ref="BL120:BL129" si="426">IF(BK120="■", $R120+$S120)</f>
        <v>0</v>
      </c>
      <c r="BM120" s="144">
        <f t="shared" ref="BM120:BM129" si="427">IF($AZ120="Conto Contigo", "■",0)</f>
        <v>0</v>
      </c>
      <c r="BN120" s="145" t="b">
        <f t="shared" ref="BN120:BN129" si="428">IF(BM120="■", $R120+$S120)</f>
        <v>0</v>
      </c>
      <c r="BO120" s="144">
        <f t="shared" ref="BO120:BO129" si="429">IF($AZ120="Dia da internet Mais Segura", "■",0)</f>
        <v>0</v>
      </c>
      <c r="BP120" s="145" t="b">
        <f t="shared" ref="BP120:BP129" si="430">IF(BO120="■", $R120+$S120)</f>
        <v>0</v>
      </c>
      <c r="BQ120" s="144">
        <f t="shared" ref="BQ120:BQ129" si="431">IF($AZ120="Dia Mundial da Língua Portuguesa", "■",0)</f>
        <v>0</v>
      </c>
      <c r="BR120" s="145" t="b">
        <f t="shared" ref="BR120:BR129" si="432">IF(BQ120="■", $R120+$S120)</f>
        <v>0</v>
      </c>
      <c r="BS120" s="144">
        <f t="shared" ref="BS120:BS129" si="433">IF($AZ120="Isto também é comigo", "■",0)</f>
        <v>0</v>
      </c>
      <c r="BT120" s="145" t="b">
        <f t="shared" ref="BT120:BT129" si="434">IF(BS120="■", $R120+$S120)</f>
        <v>0</v>
      </c>
      <c r="BU120" s="144">
        <f t="shared" ref="BU120:BU129" si="435">IF($AZ120="Jornalistas em rede", "■",0)</f>
        <v>0</v>
      </c>
      <c r="BV120" s="145" t="b">
        <f t="shared" ref="BV120:BV129" si="436">IF(BU120="■", $R120+$S120)</f>
        <v>0</v>
      </c>
      <c r="BW120" s="144">
        <f t="shared" ref="BW120:BW129" si="437">IF($AZ120="Juntos a criar", "■",0)</f>
        <v>0</v>
      </c>
      <c r="BX120" s="145" t="b">
        <f t="shared" ref="BX120:BX129" si="438">IF(BW120="■", $R120+$S120)</f>
        <v>0</v>
      </c>
      <c r="BY120" s="144">
        <f t="shared" ref="BY120:BY129" si="439">IF($AZ120="Ler eescrever mais com a BE", "■",0)</f>
        <v>0</v>
      </c>
      <c r="BZ120" s="145" t="b">
        <f t="shared" ref="BZ120:BZ129" si="440">IF(BY120="■", $R120+$S120)</f>
        <v>0</v>
      </c>
      <c r="CA120" s="144">
        <f t="shared" ref="CA120:CA129" si="441">IF($AZ120="Ler fora da escola", "■",0)</f>
        <v>0</v>
      </c>
      <c r="CB120" s="145" t="b">
        <f t="shared" ref="CB120:CB129" si="442">IF(CA120="■", $R120+$S120)</f>
        <v>0</v>
      </c>
      <c r="CC120" s="144">
        <f t="shared" ref="CC120:CC129" si="443">IF($AZ120="Lidera", "■",0)</f>
        <v>0</v>
      </c>
      <c r="CD120" s="145" t="b">
        <f t="shared" ref="CD120:CD129" si="444">IF(CC120="■", $R120+$S120)</f>
        <v>0</v>
      </c>
      <c r="CE120" s="144">
        <f t="shared" ref="CE120:CE129" si="445">IF($AZ120="Media@ção", "■",0)</f>
        <v>0</v>
      </c>
      <c r="CF120" s="145" t="b">
        <f t="shared" ref="CF120:CF129" si="446">IF(CE120="■", $R120+$S120)</f>
        <v>0</v>
      </c>
      <c r="CG120" s="144">
        <f t="shared" ref="CG120:CG129" si="447">IF($AZ120="Mês Internacional da Biblioteca Escolar", "■",0)</f>
        <v>0</v>
      </c>
      <c r="CH120" s="145" t="b">
        <f t="shared" ref="CH120:CH129" si="448">IF(CG120="■", $R120+$S120)</f>
        <v>0</v>
      </c>
      <c r="CI120" s="144">
        <f t="shared" ref="CI120:CI129" si="449">IF($AZ120="Miúdos a votos", "■",0)</f>
        <v>0</v>
      </c>
      <c r="CJ120" s="145" t="b">
        <f t="shared" ref="CJ120:CJ129" si="450">IF(CI120="■", $R120+$S120)</f>
        <v>0</v>
      </c>
      <c r="CK120" s="144">
        <f t="shared" ref="CK120:CK129" si="451">IF($AZ120="Newton gostava de ler", "■",0)</f>
        <v>0</v>
      </c>
      <c r="CL120" s="145" t="b">
        <f t="shared" ref="CL120:CL129" si="452">IF(CK120="■", $R120+$S120)</f>
        <v>0</v>
      </c>
      <c r="CM120" s="144">
        <f t="shared" ref="CM120:CM129" si="453">IF($AZ120="Proliteracias", "■",0)</f>
        <v>0</v>
      </c>
      <c r="CN120" s="145" t="b">
        <f t="shared" ref="CN120:CN129" si="454">IF(CM120="■", $R120+$S120)</f>
        <v>0</v>
      </c>
      <c r="CO120" s="286">
        <f t="shared" si="412"/>
        <v>0</v>
      </c>
      <c r="CP120" s="145" t="b">
        <f t="shared" ref="CP120:CP129" si="455">IF(CO120="■", $R120+$S120)</f>
        <v>0</v>
      </c>
      <c r="CQ120" s="286">
        <f t="shared" ref="CQ120:CQ129" si="456">IF($AZ120="READ ON Portugal", "■",0)</f>
        <v>0</v>
      </c>
      <c r="CR120" s="145" t="b">
        <f t="shared" ref="CR120:CR129" si="457">IF(CQ120="■", $R120+$S120)</f>
        <v>0</v>
      </c>
      <c r="CS120" s="144">
        <f t="shared" ref="CS120:CS129" si="458">IF($AZ120="Semana da leitura", "■",0)</f>
        <v>0</v>
      </c>
      <c r="CT120" s="145" t="b">
        <f t="shared" ref="CT120:CT129" si="459">IF(CS120="■", $R120+$S120)</f>
        <v>0</v>
      </c>
      <c r="CU120" s="144">
        <f t="shared" ref="CU120:CU129" si="460">IF($AZ120="Supercharged by IA", "■",0)</f>
        <v>0</v>
      </c>
      <c r="CV120" s="145" t="b">
        <f t="shared" ref="CV120:CV129" si="461">IF(CU120="■", $R120+$S120)</f>
        <v>0</v>
      </c>
      <c r="CW120" s="144">
        <f t="shared" ref="CW120:CW129" si="462">IF($AZ120="Todos Juntos Podemos Ler", "■",0)</f>
        <v>0</v>
      </c>
      <c r="CX120" s="145" t="b">
        <f t="shared" ref="CX120:CX129" si="463">IF(CW120="■", $R120+$S120)</f>
        <v>0</v>
      </c>
      <c r="CY120" s="144">
        <f t="shared" ref="CY120:CY129" si="464">IF($AZ120="Voluntários de leitura", "■",0)</f>
        <v>0</v>
      </c>
      <c r="CZ120" s="145" t="b">
        <f t="shared" ref="CZ120:CZ129" si="465">IF(CY120="■", $R120+$S120)</f>
        <v>0</v>
      </c>
      <c r="DA120" s="144">
        <f t="shared" ref="DA120:DA129" si="466">IF($AZ120="Outra(s)", "■",0)</f>
        <v>0</v>
      </c>
      <c r="DB120" s="145" t="b">
        <f t="shared" ref="DB120:DB129" si="467">IF(DA120="■", $R120+$S120)</f>
        <v>0</v>
      </c>
      <c r="DC120" s="262"/>
      <c r="DD120" s="144">
        <f t="shared" ref="DD120:DD129" si="468">IF($BA120="Plano Nacional das Artes", "■",0)</f>
        <v>0</v>
      </c>
      <c r="DE120" s="145" t="b">
        <f t="shared" ref="DE120:DE129" si="469">IF(DD120="■", $R120+$S120)</f>
        <v>0</v>
      </c>
      <c r="DF120" s="144">
        <f t="shared" ref="DF120:DF129" si="470">IF($BA120="Plano Nacional de Cinema", "■",0)</f>
        <v>0</v>
      </c>
      <c r="DG120" s="145" t="b">
        <f t="shared" ref="DG120:DG129" si="471">IF(DF120="■", $R120+$S120)</f>
        <v>0</v>
      </c>
      <c r="DH120" s="144">
        <f t="shared" ref="DH120:DJ129" si="472">IF($BA120="Plano Nacional de Formação Financeira", "■",0)</f>
        <v>0</v>
      </c>
      <c r="DI120" s="145" t="b">
        <f t="shared" ref="DI120:DI148" si="473">IF(DH120="■", $R120+$S120)</f>
        <v>0</v>
      </c>
      <c r="DJ120" s="144">
        <f t="shared" si="472"/>
        <v>0</v>
      </c>
      <c r="DK120" s="145" t="b">
        <f t="shared" ref="DK120:DK129" si="474">IF(DJ120="■", $R120+$S120)</f>
        <v>0</v>
      </c>
      <c r="DL120" s="144">
        <f t="shared" ref="DL120:DL129" si="475">IF($BA120="Outra(s)", "■",0)</f>
        <v>0</v>
      </c>
      <c r="DM120" s="145" t="b">
        <f t="shared" ref="DM120:DM129" si="476">IF(DL120="■", $R120+$S120)</f>
        <v>0</v>
      </c>
      <c r="DN120" s="285"/>
      <c r="DO120" s="286">
        <f t="shared" si="413"/>
        <v>0</v>
      </c>
      <c r="DP120" s="145" t="b">
        <f t="shared" ref="DP120:DP129" si="477">IF(DO120="■", $R120+$S120)</f>
        <v>0</v>
      </c>
      <c r="DQ120" s="144">
        <f t="shared" ref="DQ120:DQ129" si="478">IF($BB120="Jornal escolar", "■",0)</f>
        <v>0</v>
      </c>
      <c r="DR120" s="145" t="b">
        <f t="shared" ref="DR120:DR129" si="479">IF(DQ120="■", $R120+$S120)</f>
        <v>0</v>
      </c>
      <c r="DS120" s="144">
        <f t="shared" ref="DS120:DS129" si="480">IF($BB120="Rádio escolar", "■",0)</f>
        <v>0</v>
      </c>
      <c r="DT120" s="145" t="b">
        <f t="shared" ref="DT120:DT129" si="481">IF(DS120="■", $R120+$S120)</f>
        <v>0</v>
      </c>
      <c r="DU120" s="144">
        <f t="shared" ref="DU120:DU129" si="482">IF($BB120="TV escolar", "■",0)</f>
        <v>0</v>
      </c>
      <c r="DV120" s="145" t="b">
        <f t="shared" ref="DV120:DV129" si="483">IF(DU120="■", $R120+$S120)</f>
        <v>0</v>
      </c>
      <c r="DW120" s="144">
        <f t="shared" ref="DW120:DW129" si="484">IF($BB120="Outra(s)", "■",0)</f>
        <v>0</v>
      </c>
      <c r="DX120" s="145" t="b">
        <f t="shared" ref="DX120:DX129" si="485">IF(DW120="■", $R120+$S120)</f>
        <v>0</v>
      </c>
    </row>
    <row r="121" spans="1:128" ht="15.6" customHeight="1">
      <c r="A121" s="65"/>
      <c r="B121" s="143">
        <f>'1. Plano anual atividades'!C123</f>
        <v>0</v>
      </c>
      <c r="C121" s="12"/>
      <c r="D121" s="145">
        <f>'1. Plano anual atividades'!D123</f>
        <v>0</v>
      </c>
      <c r="E121" s="145">
        <f>'1. Plano anual atividades'!E123</f>
        <v>0</v>
      </c>
      <c r="F121" s="145">
        <f>'1. Plano anual atividades'!F123</f>
        <v>0</v>
      </c>
      <c r="G121" s="145">
        <f>'1. Plano anual atividades'!G123</f>
        <v>0</v>
      </c>
      <c r="H121" s="145">
        <f>'1. Plano anual atividades'!H123</f>
        <v>0</v>
      </c>
      <c r="I121" s="145">
        <f>'1. Plano anual atividades'!I123</f>
        <v>0</v>
      </c>
      <c r="J121" s="145">
        <f>'1. Plano anual atividades'!J123</f>
        <v>0</v>
      </c>
      <c r="K121" s="145">
        <f>'1. Plano anual atividades'!K123</f>
        <v>0</v>
      </c>
      <c r="L121" s="145">
        <f>'1. Plano anual atividades'!L123</f>
        <v>0</v>
      </c>
      <c r="M121" s="145">
        <f>'1. Plano anual atividades'!M123</f>
        <v>0</v>
      </c>
      <c r="N121" s="145">
        <f>'1. Plano anual atividades'!N123</f>
        <v>0</v>
      </c>
      <c r="O121" s="12"/>
      <c r="P121" s="12"/>
      <c r="Q121" s="145">
        <f t="shared" si="414"/>
        <v>0</v>
      </c>
      <c r="R121" s="12"/>
      <c r="S121" s="12"/>
      <c r="T121" s="145">
        <f t="shared" ref="T121:T129" si="486">P121*R121</f>
        <v>0</v>
      </c>
      <c r="U121" s="145">
        <f t="shared" ref="U121:U129" si="487">P121*S121</f>
        <v>0</v>
      </c>
      <c r="V121" s="12"/>
      <c r="W121" s="12"/>
      <c r="X121" s="145">
        <f t="shared" si="415"/>
        <v>0</v>
      </c>
      <c r="Y121" s="145">
        <f t="shared" si="416"/>
        <v>0</v>
      </c>
      <c r="Z121" s="12"/>
      <c r="AA121" s="12"/>
      <c r="AB121" s="146">
        <f>'1. Plano anual atividades'!E113</f>
        <v>0</v>
      </c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47"/>
      <c r="AZ121" s="17"/>
      <c r="BA121" s="17"/>
      <c r="BB121" s="12"/>
      <c r="BC121" s="144">
        <f t="shared" si="417"/>
        <v>0</v>
      </c>
      <c r="BD121" s="145" t="b">
        <f t="shared" si="418"/>
        <v>0</v>
      </c>
      <c r="BE121" s="144">
        <f t="shared" si="419"/>
        <v>0</v>
      </c>
      <c r="BF121" s="145" t="b">
        <f t="shared" si="420"/>
        <v>0</v>
      </c>
      <c r="BG121" s="144">
        <f t="shared" si="421"/>
        <v>0</v>
      </c>
      <c r="BH121" s="145" t="b">
        <f t="shared" si="422"/>
        <v>0</v>
      </c>
      <c r="BI121" s="144">
        <f t="shared" si="423"/>
        <v>0</v>
      </c>
      <c r="BJ121" s="145" t="b">
        <f t="shared" si="424"/>
        <v>0</v>
      </c>
      <c r="BK121" s="144">
        <f t="shared" si="425"/>
        <v>0</v>
      </c>
      <c r="BL121" s="145" t="b">
        <f t="shared" si="426"/>
        <v>0</v>
      </c>
      <c r="BM121" s="144">
        <f t="shared" si="427"/>
        <v>0</v>
      </c>
      <c r="BN121" s="145" t="b">
        <f t="shared" si="428"/>
        <v>0</v>
      </c>
      <c r="BO121" s="144">
        <f t="shared" si="429"/>
        <v>0</v>
      </c>
      <c r="BP121" s="145" t="b">
        <f t="shared" si="430"/>
        <v>0</v>
      </c>
      <c r="BQ121" s="144">
        <f t="shared" si="431"/>
        <v>0</v>
      </c>
      <c r="BR121" s="145" t="b">
        <f t="shared" si="432"/>
        <v>0</v>
      </c>
      <c r="BS121" s="144">
        <f t="shared" si="433"/>
        <v>0</v>
      </c>
      <c r="BT121" s="145" t="b">
        <f t="shared" si="434"/>
        <v>0</v>
      </c>
      <c r="BU121" s="144">
        <f t="shared" si="435"/>
        <v>0</v>
      </c>
      <c r="BV121" s="145" t="b">
        <f t="shared" si="436"/>
        <v>0</v>
      </c>
      <c r="BW121" s="144">
        <f t="shared" si="437"/>
        <v>0</v>
      </c>
      <c r="BX121" s="145" t="b">
        <f t="shared" si="438"/>
        <v>0</v>
      </c>
      <c r="BY121" s="144">
        <f t="shared" si="439"/>
        <v>0</v>
      </c>
      <c r="BZ121" s="145" t="b">
        <f t="shared" si="440"/>
        <v>0</v>
      </c>
      <c r="CA121" s="144">
        <f t="shared" si="441"/>
        <v>0</v>
      </c>
      <c r="CB121" s="145" t="b">
        <f t="shared" si="442"/>
        <v>0</v>
      </c>
      <c r="CC121" s="144">
        <f t="shared" si="443"/>
        <v>0</v>
      </c>
      <c r="CD121" s="145" t="b">
        <f t="shared" si="444"/>
        <v>0</v>
      </c>
      <c r="CE121" s="144">
        <f t="shared" si="445"/>
        <v>0</v>
      </c>
      <c r="CF121" s="145" t="b">
        <f t="shared" si="446"/>
        <v>0</v>
      </c>
      <c r="CG121" s="144">
        <f t="shared" si="447"/>
        <v>0</v>
      </c>
      <c r="CH121" s="145" t="b">
        <f t="shared" si="448"/>
        <v>0</v>
      </c>
      <c r="CI121" s="144">
        <f t="shared" si="449"/>
        <v>0</v>
      </c>
      <c r="CJ121" s="145" t="b">
        <f t="shared" si="450"/>
        <v>0</v>
      </c>
      <c r="CK121" s="144">
        <f t="shared" si="451"/>
        <v>0</v>
      </c>
      <c r="CL121" s="145" t="b">
        <f t="shared" si="452"/>
        <v>0</v>
      </c>
      <c r="CM121" s="144">
        <f t="shared" si="453"/>
        <v>0</v>
      </c>
      <c r="CN121" s="145" t="b">
        <f t="shared" si="454"/>
        <v>0</v>
      </c>
      <c r="CO121" s="286">
        <f t="shared" si="412"/>
        <v>0</v>
      </c>
      <c r="CP121" s="145" t="b">
        <f t="shared" si="455"/>
        <v>0</v>
      </c>
      <c r="CQ121" s="286">
        <f t="shared" si="456"/>
        <v>0</v>
      </c>
      <c r="CR121" s="145" t="b">
        <f t="shared" si="457"/>
        <v>0</v>
      </c>
      <c r="CS121" s="144">
        <f t="shared" si="458"/>
        <v>0</v>
      </c>
      <c r="CT121" s="145" t="b">
        <f t="shared" si="459"/>
        <v>0</v>
      </c>
      <c r="CU121" s="144">
        <f t="shared" si="460"/>
        <v>0</v>
      </c>
      <c r="CV121" s="145" t="b">
        <f t="shared" si="461"/>
        <v>0</v>
      </c>
      <c r="CW121" s="144">
        <f t="shared" si="462"/>
        <v>0</v>
      </c>
      <c r="CX121" s="145" t="b">
        <f t="shared" si="463"/>
        <v>0</v>
      </c>
      <c r="CY121" s="144">
        <f t="shared" si="464"/>
        <v>0</v>
      </c>
      <c r="CZ121" s="145" t="b">
        <f t="shared" si="465"/>
        <v>0</v>
      </c>
      <c r="DA121" s="144">
        <f t="shared" si="466"/>
        <v>0</v>
      </c>
      <c r="DB121" s="145" t="b">
        <f t="shared" si="467"/>
        <v>0</v>
      </c>
      <c r="DC121" s="262"/>
      <c r="DD121" s="144">
        <f t="shared" si="468"/>
        <v>0</v>
      </c>
      <c r="DE121" s="145" t="b">
        <f t="shared" si="469"/>
        <v>0</v>
      </c>
      <c r="DF121" s="144">
        <f t="shared" si="470"/>
        <v>0</v>
      </c>
      <c r="DG121" s="145" t="b">
        <f t="shared" si="471"/>
        <v>0</v>
      </c>
      <c r="DH121" s="144">
        <f t="shared" si="472"/>
        <v>0</v>
      </c>
      <c r="DI121" s="145" t="b">
        <f t="shared" si="473"/>
        <v>0</v>
      </c>
      <c r="DJ121" s="144">
        <f t="shared" si="472"/>
        <v>0</v>
      </c>
      <c r="DK121" s="145" t="b">
        <f t="shared" si="474"/>
        <v>0</v>
      </c>
      <c r="DL121" s="144">
        <f t="shared" si="475"/>
        <v>0</v>
      </c>
      <c r="DM121" s="145" t="b">
        <f t="shared" si="476"/>
        <v>0</v>
      </c>
      <c r="DN121" s="285"/>
      <c r="DO121" s="286">
        <f t="shared" si="413"/>
        <v>0</v>
      </c>
      <c r="DP121" s="145" t="b">
        <f t="shared" si="477"/>
        <v>0</v>
      </c>
      <c r="DQ121" s="144">
        <f t="shared" si="478"/>
        <v>0</v>
      </c>
      <c r="DR121" s="145" t="b">
        <f t="shared" si="479"/>
        <v>0</v>
      </c>
      <c r="DS121" s="144">
        <f t="shared" si="480"/>
        <v>0</v>
      </c>
      <c r="DT121" s="145" t="b">
        <f t="shared" si="481"/>
        <v>0</v>
      </c>
      <c r="DU121" s="144">
        <f t="shared" si="482"/>
        <v>0</v>
      </c>
      <c r="DV121" s="145" t="b">
        <f t="shared" si="483"/>
        <v>0</v>
      </c>
      <c r="DW121" s="144">
        <f t="shared" si="484"/>
        <v>0</v>
      </c>
      <c r="DX121" s="145" t="b">
        <f t="shared" si="485"/>
        <v>0</v>
      </c>
    </row>
    <row r="122" spans="1:128" ht="15.6" customHeight="1">
      <c r="A122" s="65"/>
      <c r="B122" s="143">
        <f>'1. Plano anual atividades'!C124</f>
        <v>0</v>
      </c>
      <c r="C122" s="12"/>
      <c r="D122" s="145">
        <f>'1. Plano anual atividades'!D124</f>
        <v>0</v>
      </c>
      <c r="E122" s="145">
        <f>'1. Plano anual atividades'!E124</f>
        <v>0</v>
      </c>
      <c r="F122" s="145">
        <f>'1. Plano anual atividades'!F124</f>
        <v>0</v>
      </c>
      <c r="G122" s="145">
        <f>'1. Plano anual atividades'!G124</f>
        <v>0</v>
      </c>
      <c r="H122" s="145">
        <f>'1. Plano anual atividades'!H124</f>
        <v>0</v>
      </c>
      <c r="I122" s="145">
        <f>'1. Plano anual atividades'!I124</f>
        <v>0</v>
      </c>
      <c r="J122" s="145">
        <f>'1. Plano anual atividades'!J124</f>
        <v>0</v>
      </c>
      <c r="K122" s="145">
        <f>'1. Plano anual atividades'!K124</f>
        <v>0</v>
      </c>
      <c r="L122" s="145">
        <f>'1. Plano anual atividades'!L124</f>
        <v>0</v>
      </c>
      <c r="M122" s="145">
        <f>'1. Plano anual atividades'!M124</f>
        <v>0</v>
      </c>
      <c r="N122" s="145">
        <f>'1. Plano anual atividades'!N124</f>
        <v>0</v>
      </c>
      <c r="O122" s="12"/>
      <c r="P122" s="12"/>
      <c r="Q122" s="145">
        <f t="shared" si="414"/>
        <v>0</v>
      </c>
      <c r="R122" s="12"/>
      <c r="S122" s="12"/>
      <c r="T122" s="145">
        <f t="shared" si="486"/>
        <v>0</v>
      </c>
      <c r="U122" s="145">
        <f t="shared" si="487"/>
        <v>0</v>
      </c>
      <c r="V122" s="12"/>
      <c r="W122" s="12"/>
      <c r="X122" s="145">
        <f t="shared" si="415"/>
        <v>0</v>
      </c>
      <c r="Y122" s="145">
        <f t="shared" si="416"/>
        <v>0</v>
      </c>
      <c r="Z122" s="12"/>
      <c r="AA122" s="12"/>
      <c r="AB122" s="146">
        <f>'1. Plano anual atividades'!E114</f>
        <v>0</v>
      </c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47"/>
      <c r="AZ122" s="17"/>
      <c r="BA122" s="17"/>
      <c r="BB122" s="12"/>
      <c r="BC122" s="144">
        <f t="shared" si="417"/>
        <v>0</v>
      </c>
      <c r="BD122" s="145" t="b">
        <f t="shared" si="418"/>
        <v>0</v>
      </c>
      <c r="BE122" s="144">
        <f t="shared" si="419"/>
        <v>0</v>
      </c>
      <c r="BF122" s="145" t="b">
        <f t="shared" si="420"/>
        <v>0</v>
      </c>
      <c r="BG122" s="144">
        <f t="shared" si="421"/>
        <v>0</v>
      </c>
      <c r="BH122" s="145" t="b">
        <f t="shared" si="422"/>
        <v>0</v>
      </c>
      <c r="BI122" s="144">
        <f t="shared" si="423"/>
        <v>0</v>
      </c>
      <c r="BJ122" s="145" t="b">
        <f t="shared" si="424"/>
        <v>0</v>
      </c>
      <c r="BK122" s="144">
        <f t="shared" si="425"/>
        <v>0</v>
      </c>
      <c r="BL122" s="145" t="b">
        <f t="shared" si="426"/>
        <v>0</v>
      </c>
      <c r="BM122" s="144">
        <f t="shared" si="427"/>
        <v>0</v>
      </c>
      <c r="BN122" s="145" t="b">
        <f t="shared" si="428"/>
        <v>0</v>
      </c>
      <c r="BO122" s="144">
        <f t="shared" si="429"/>
        <v>0</v>
      </c>
      <c r="BP122" s="145" t="b">
        <f t="shared" si="430"/>
        <v>0</v>
      </c>
      <c r="BQ122" s="144">
        <f t="shared" si="431"/>
        <v>0</v>
      </c>
      <c r="BR122" s="145" t="b">
        <f t="shared" si="432"/>
        <v>0</v>
      </c>
      <c r="BS122" s="144">
        <f t="shared" si="433"/>
        <v>0</v>
      </c>
      <c r="BT122" s="145" t="b">
        <f t="shared" si="434"/>
        <v>0</v>
      </c>
      <c r="BU122" s="144">
        <f t="shared" si="435"/>
        <v>0</v>
      </c>
      <c r="BV122" s="145" t="b">
        <f t="shared" si="436"/>
        <v>0</v>
      </c>
      <c r="BW122" s="144">
        <f t="shared" si="437"/>
        <v>0</v>
      </c>
      <c r="BX122" s="145" t="b">
        <f t="shared" si="438"/>
        <v>0</v>
      </c>
      <c r="BY122" s="144">
        <f t="shared" si="439"/>
        <v>0</v>
      </c>
      <c r="BZ122" s="145" t="b">
        <f t="shared" si="440"/>
        <v>0</v>
      </c>
      <c r="CA122" s="144">
        <f t="shared" si="441"/>
        <v>0</v>
      </c>
      <c r="CB122" s="145" t="b">
        <f t="shared" si="442"/>
        <v>0</v>
      </c>
      <c r="CC122" s="144">
        <f t="shared" si="443"/>
        <v>0</v>
      </c>
      <c r="CD122" s="145" t="b">
        <f t="shared" si="444"/>
        <v>0</v>
      </c>
      <c r="CE122" s="144">
        <f t="shared" si="445"/>
        <v>0</v>
      </c>
      <c r="CF122" s="145" t="b">
        <f t="shared" si="446"/>
        <v>0</v>
      </c>
      <c r="CG122" s="144">
        <f t="shared" si="447"/>
        <v>0</v>
      </c>
      <c r="CH122" s="145" t="b">
        <f t="shared" si="448"/>
        <v>0</v>
      </c>
      <c r="CI122" s="144">
        <f t="shared" si="449"/>
        <v>0</v>
      </c>
      <c r="CJ122" s="145" t="b">
        <f t="shared" si="450"/>
        <v>0</v>
      </c>
      <c r="CK122" s="144">
        <f t="shared" si="451"/>
        <v>0</v>
      </c>
      <c r="CL122" s="145" t="b">
        <f t="shared" si="452"/>
        <v>0</v>
      </c>
      <c r="CM122" s="144">
        <f t="shared" si="453"/>
        <v>0</v>
      </c>
      <c r="CN122" s="145" t="b">
        <f t="shared" si="454"/>
        <v>0</v>
      </c>
      <c r="CO122" s="286">
        <f t="shared" si="412"/>
        <v>0</v>
      </c>
      <c r="CP122" s="145" t="b">
        <f t="shared" si="455"/>
        <v>0</v>
      </c>
      <c r="CQ122" s="286">
        <f t="shared" si="456"/>
        <v>0</v>
      </c>
      <c r="CR122" s="145" t="b">
        <f t="shared" si="457"/>
        <v>0</v>
      </c>
      <c r="CS122" s="144">
        <f t="shared" si="458"/>
        <v>0</v>
      </c>
      <c r="CT122" s="145" t="b">
        <f t="shared" si="459"/>
        <v>0</v>
      </c>
      <c r="CU122" s="144">
        <f t="shared" si="460"/>
        <v>0</v>
      </c>
      <c r="CV122" s="145" t="b">
        <f t="shared" si="461"/>
        <v>0</v>
      </c>
      <c r="CW122" s="144">
        <f t="shared" si="462"/>
        <v>0</v>
      </c>
      <c r="CX122" s="145" t="b">
        <f t="shared" si="463"/>
        <v>0</v>
      </c>
      <c r="CY122" s="144">
        <f t="shared" si="464"/>
        <v>0</v>
      </c>
      <c r="CZ122" s="145" t="b">
        <f t="shared" si="465"/>
        <v>0</v>
      </c>
      <c r="DA122" s="144">
        <f t="shared" si="466"/>
        <v>0</v>
      </c>
      <c r="DB122" s="145" t="b">
        <f t="shared" si="467"/>
        <v>0</v>
      </c>
      <c r="DC122" s="262"/>
      <c r="DD122" s="144">
        <f t="shared" si="468"/>
        <v>0</v>
      </c>
      <c r="DE122" s="145" t="b">
        <f t="shared" si="469"/>
        <v>0</v>
      </c>
      <c r="DF122" s="144">
        <f t="shared" si="470"/>
        <v>0</v>
      </c>
      <c r="DG122" s="145" t="b">
        <f t="shared" si="471"/>
        <v>0</v>
      </c>
      <c r="DH122" s="144">
        <f t="shared" si="472"/>
        <v>0</v>
      </c>
      <c r="DI122" s="145" t="b">
        <f t="shared" si="473"/>
        <v>0</v>
      </c>
      <c r="DJ122" s="144">
        <f t="shared" si="472"/>
        <v>0</v>
      </c>
      <c r="DK122" s="145" t="b">
        <f t="shared" si="474"/>
        <v>0</v>
      </c>
      <c r="DL122" s="144">
        <f t="shared" si="475"/>
        <v>0</v>
      </c>
      <c r="DM122" s="145" t="b">
        <f t="shared" si="476"/>
        <v>0</v>
      </c>
      <c r="DN122" s="285"/>
      <c r="DO122" s="286">
        <f t="shared" si="413"/>
        <v>0</v>
      </c>
      <c r="DP122" s="145" t="b">
        <f t="shared" si="477"/>
        <v>0</v>
      </c>
      <c r="DQ122" s="144">
        <f t="shared" si="478"/>
        <v>0</v>
      </c>
      <c r="DR122" s="145" t="b">
        <f t="shared" si="479"/>
        <v>0</v>
      </c>
      <c r="DS122" s="144">
        <f t="shared" si="480"/>
        <v>0</v>
      </c>
      <c r="DT122" s="145" t="b">
        <f t="shared" si="481"/>
        <v>0</v>
      </c>
      <c r="DU122" s="144">
        <f t="shared" si="482"/>
        <v>0</v>
      </c>
      <c r="DV122" s="145" t="b">
        <f t="shared" si="483"/>
        <v>0</v>
      </c>
      <c r="DW122" s="144">
        <f t="shared" si="484"/>
        <v>0</v>
      </c>
      <c r="DX122" s="145" t="b">
        <f t="shared" si="485"/>
        <v>0</v>
      </c>
    </row>
    <row r="123" spans="1:128" ht="15.6" customHeight="1">
      <c r="A123" s="65"/>
      <c r="B123" s="143">
        <f>'1. Plano anual atividades'!C125</f>
        <v>0</v>
      </c>
      <c r="C123" s="12"/>
      <c r="D123" s="145">
        <f>'1. Plano anual atividades'!D125</f>
        <v>0</v>
      </c>
      <c r="E123" s="145">
        <f>'1. Plano anual atividades'!E125</f>
        <v>0</v>
      </c>
      <c r="F123" s="145">
        <f>'1. Plano anual atividades'!F125</f>
        <v>0</v>
      </c>
      <c r="G123" s="145">
        <f>'1. Plano anual atividades'!G125</f>
        <v>0</v>
      </c>
      <c r="H123" s="145">
        <f>'1. Plano anual atividades'!H125</f>
        <v>0</v>
      </c>
      <c r="I123" s="145">
        <f>'1. Plano anual atividades'!I125</f>
        <v>0</v>
      </c>
      <c r="J123" s="145">
        <f>'1. Plano anual atividades'!J125</f>
        <v>0</v>
      </c>
      <c r="K123" s="145">
        <f>'1. Plano anual atividades'!K125</f>
        <v>0</v>
      </c>
      <c r="L123" s="145">
        <f>'1. Plano anual atividades'!L125</f>
        <v>0</v>
      </c>
      <c r="M123" s="145">
        <f>'1. Plano anual atividades'!M125</f>
        <v>0</v>
      </c>
      <c r="N123" s="145">
        <f>'1. Plano anual atividades'!N125</f>
        <v>0</v>
      </c>
      <c r="O123" s="12"/>
      <c r="P123" s="12"/>
      <c r="Q123" s="145">
        <f t="shared" si="414"/>
        <v>0</v>
      </c>
      <c r="R123" s="12"/>
      <c r="S123" s="12"/>
      <c r="T123" s="145">
        <f t="shared" si="486"/>
        <v>0</v>
      </c>
      <c r="U123" s="145">
        <f t="shared" si="487"/>
        <v>0</v>
      </c>
      <c r="V123" s="12"/>
      <c r="W123" s="12"/>
      <c r="X123" s="145">
        <f t="shared" si="415"/>
        <v>0</v>
      </c>
      <c r="Y123" s="145">
        <f t="shared" si="416"/>
        <v>0</v>
      </c>
      <c r="Z123" s="231"/>
      <c r="AA123" s="12"/>
      <c r="AB123" s="146">
        <f>'1. Plano anual atividades'!E115</f>
        <v>0</v>
      </c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47"/>
      <c r="AZ123" s="17"/>
      <c r="BA123" s="17"/>
      <c r="BB123" s="12"/>
      <c r="BC123" s="144">
        <f t="shared" si="417"/>
        <v>0</v>
      </c>
      <c r="BD123" s="145" t="b">
        <f t="shared" si="418"/>
        <v>0</v>
      </c>
      <c r="BE123" s="144">
        <f t="shared" si="419"/>
        <v>0</v>
      </c>
      <c r="BF123" s="145" t="b">
        <f t="shared" si="420"/>
        <v>0</v>
      </c>
      <c r="BG123" s="144">
        <f t="shared" si="421"/>
        <v>0</v>
      </c>
      <c r="BH123" s="145" t="b">
        <f t="shared" si="422"/>
        <v>0</v>
      </c>
      <c r="BI123" s="144">
        <f t="shared" si="423"/>
        <v>0</v>
      </c>
      <c r="BJ123" s="145" t="b">
        <f t="shared" si="424"/>
        <v>0</v>
      </c>
      <c r="BK123" s="144">
        <f t="shared" si="425"/>
        <v>0</v>
      </c>
      <c r="BL123" s="145" t="b">
        <f t="shared" si="426"/>
        <v>0</v>
      </c>
      <c r="BM123" s="144">
        <f t="shared" si="427"/>
        <v>0</v>
      </c>
      <c r="BN123" s="145" t="b">
        <f t="shared" si="428"/>
        <v>0</v>
      </c>
      <c r="BO123" s="144">
        <f t="shared" si="429"/>
        <v>0</v>
      </c>
      <c r="BP123" s="145" t="b">
        <f t="shared" si="430"/>
        <v>0</v>
      </c>
      <c r="BQ123" s="144">
        <f t="shared" si="431"/>
        <v>0</v>
      </c>
      <c r="BR123" s="145" t="b">
        <f t="shared" si="432"/>
        <v>0</v>
      </c>
      <c r="BS123" s="144">
        <f t="shared" si="433"/>
        <v>0</v>
      </c>
      <c r="BT123" s="145" t="b">
        <f t="shared" si="434"/>
        <v>0</v>
      </c>
      <c r="BU123" s="144">
        <f t="shared" si="435"/>
        <v>0</v>
      </c>
      <c r="BV123" s="145" t="b">
        <f t="shared" si="436"/>
        <v>0</v>
      </c>
      <c r="BW123" s="144">
        <f t="shared" si="437"/>
        <v>0</v>
      </c>
      <c r="BX123" s="145" t="b">
        <f t="shared" si="438"/>
        <v>0</v>
      </c>
      <c r="BY123" s="144">
        <f t="shared" si="439"/>
        <v>0</v>
      </c>
      <c r="BZ123" s="145" t="b">
        <f t="shared" si="440"/>
        <v>0</v>
      </c>
      <c r="CA123" s="144">
        <f t="shared" si="441"/>
        <v>0</v>
      </c>
      <c r="CB123" s="145" t="b">
        <f t="shared" si="442"/>
        <v>0</v>
      </c>
      <c r="CC123" s="144">
        <f t="shared" si="443"/>
        <v>0</v>
      </c>
      <c r="CD123" s="145" t="b">
        <f t="shared" si="444"/>
        <v>0</v>
      </c>
      <c r="CE123" s="144">
        <f t="shared" si="445"/>
        <v>0</v>
      </c>
      <c r="CF123" s="145" t="b">
        <f t="shared" si="446"/>
        <v>0</v>
      </c>
      <c r="CG123" s="144">
        <f t="shared" si="447"/>
        <v>0</v>
      </c>
      <c r="CH123" s="145" t="b">
        <f t="shared" si="448"/>
        <v>0</v>
      </c>
      <c r="CI123" s="144">
        <f t="shared" si="449"/>
        <v>0</v>
      </c>
      <c r="CJ123" s="145" t="b">
        <f t="shared" si="450"/>
        <v>0</v>
      </c>
      <c r="CK123" s="144">
        <f t="shared" si="451"/>
        <v>0</v>
      </c>
      <c r="CL123" s="145" t="b">
        <f t="shared" si="452"/>
        <v>0</v>
      </c>
      <c r="CM123" s="144">
        <f t="shared" si="453"/>
        <v>0</v>
      </c>
      <c r="CN123" s="145" t="b">
        <f t="shared" si="454"/>
        <v>0</v>
      </c>
      <c r="CO123" s="286">
        <f t="shared" si="412"/>
        <v>0</v>
      </c>
      <c r="CP123" s="145" t="b">
        <f t="shared" si="455"/>
        <v>0</v>
      </c>
      <c r="CQ123" s="286">
        <f t="shared" si="456"/>
        <v>0</v>
      </c>
      <c r="CR123" s="145" t="b">
        <f t="shared" si="457"/>
        <v>0</v>
      </c>
      <c r="CS123" s="144">
        <f t="shared" si="458"/>
        <v>0</v>
      </c>
      <c r="CT123" s="145" t="b">
        <f t="shared" si="459"/>
        <v>0</v>
      </c>
      <c r="CU123" s="144">
        <f t="shared" si="460"/>
        <v>0</v>
      </c>
      <c r="CV123" s="145" t="b">
        <f t="shared" si="461"/>
        <v>0</v>
      </c>
      <c r="CW123" s="144">
        <f t="shared" si="462"/>
        <v>0</v>
      </c>
      <c r="CX123" s="145" t="b">
        <f t="shared" si="463"/>
        <v>0</v>
      </c>
      <c r="CY123" s="144">
        <f t="shared" si="464"/>
        <v>0</v>
      </c>
      <c r="CZ123" s="145" t="b">
        <f t="shared" si="465"/>
        <v>0</v>
      </c>
      <c r="DA123" s="144">
        <f t="shared" si="466"/>
        <v>0</v>
      </c>
      <c r="DB123" s="145" t="b">
        <f t="shared" si="467"/>
        <v>0</v>
      </c>
      <c r="DC123" s="262"/>
      <c r="DD123" s="144">
        <f t="shared" si="468"/>
        <v>0</v>
      </c>
      <c r="DE123" s="145" t="b">
        <f t="shared" si="469"/>
        <v>0</v>
      </c>
      <c r="DF123" s="144">
        <f t="shared" si="470"/>
        <v>0</v>
      </c>
      <c r="DG123" s="145" t="b">
        <f t="shared" si="471"/>
        <v>0</v>
      </c>
      <c r="DH123" s="144">
        <f t="shared" si="472"/>
        <v>0</v>
      </c>
      <c r="DI123" s="145" t="b">
        <f t="shared" si="473"/>
        <v>0</v>
      </c>
      <c r="DJ123" s="144">
        <f t="shared" si="472"/>
        <v>0</v>
      </c>
      <c r="DK123" s="145" t="b">
        <f t="shared" si="474"/>
        <v>0</v>
      </c>
      <c r="DL123" s="144">
        <f t="shared" si="475"/>
        <v>0</v>
      </c>
      <c r="DM123" s="145" t="b">
        <f t="shared" si="476"/>
        <v>0</v>
      </c>
      <c r="DN123" s="285"/>
      <c r="DO123" s="286">
        <f t="shared" si="413"/>
        <v>0</v>
      </c>
      <c r="DP123" s="145" t="b">
        <f t="shared" si="477"/>
        <v>0</v>
      </c>
      <c r="DQ123" s="144">
        <f t="shared" si="478"/>
        <v>0</v>
      </c>
      <c r="DR123" s="145" t="b">
        <f t="shared" si="479"/>
        <v>0</v>
      </c>
      <c r="DS123" s="144">
        <f t="shared" si="480"/>
        <v>0</v>
      </c>
      <c r="DT123" s="145" t="b">
        <f t="shared" si="481"/>
        <v>0</v>
      </c>
      <c r="DU123" s="144">
        <f t="shared" si="482"/>
        <v>0</v>
      </c>
      <c r="DV123" s="145" t="b">
        <f t="shared" si="483"/>
        <v>0</v>
      </c>
      <c r="DW123" s="144">
        <f t="shared" si="484"/>
        <v>0</v>
      </c>
      <c r="DX123" s="145" t="b">
        <f t="shared" si="485"/>
        <v>0</v>
      </c>
    </row>
    <row r="124" spans="1:128" ht="15.6" customHeight="1">
      <c r="A124" s="65"/>
      <c r="B124" s="143">
        <f>'1. Plano anual atividades'!C126</f>
        <v>0</v>
      </c>
      <c r="C124" s="12"/>
      <c r="D124" s="145">
        <f>'1. Plano anual atividades'!D126</f>
        <v>0</v>
      </c>
      <c r="E124" s="145">
        <f>'1. Plano anual atividades'!E126</f>
        <v>0</v>
      </c>
      <c r="F124" s="145">
        <f>'1. Plano anual atividades'!F126</f>
        <v>0</v>
      </c>
      <c r="G124" s="145">
        <f>'1. Plano anual atividades'!G126</f>
        <v>0</v>
      </c>
      <c r="H124" s="145">
        <f>'1. Plano anual atividades'!H126</f>
        <v>0</v>
      </c>
      <c r="I124" s="145">
        <f>'1. Plano anual atividades'!I126</f>
        <v>0</v>
      </c>
      <c r="J124" s="145">
        <f>'1. Plano anual atividades'!J126</f>
        <v>0</v>
      </c>
      <c r="K124" s="145">
        <f>'1. Plano anual atividades'!K126</f>
        <v>0</v>
      </c>
      <c r="L124" s="145">
        <f>'1. Plano anual atividades'!L126</f>
        <v>0</v>
      </c>
      <c r="M124" s="145">
        <f>'1. Plano anual atividades'!M126</f>
        <v>0</v>
      </c>
      <c r="N124" s="145">
        <f>'1. Plano anual atividades'!N126</f>
        <v>0</v>
      </c>
      <c r="O124" s="12"/>
      <c r="P124" s="12"/>
      <c r="Q124" s="145">
        <f t="shared" si="414"/>
        <v>0</v>
      </c>
      <c r="R124" s="12"/>
      <c r="S124" s="12"/>
      <c r="T124" s="145">
        <f t="shared" si="486"/>
        <v>0</v>
      </c>
      <c r="U124" s="145">
        <f t="shared" si="487"/>
        <v>0</v>
      </c>
      <c r="V124" s="12"/>
      <c r="W124" s="12"/>
      <c r="X124" s="145">
        <f t="shared" si="415"/>
        <v>0</v>
      </c>
      <c r="Y124" s="145">
        <f t="shared" si="416"/>
        <v>0</v>
      </c>
      <c r="Z124" s="231"/>
      <c r="AA124" s="12"/>
      <c r="AB124" s="146">
        <f>'1. Plano anual atividades'!E116</f>
        <v>0</v>
      </c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47"/>
      <c r="AZ124" s="17"/>
      <c r="BA124" s="17"/>
      <c r="BB124" s="12"/>
      <c r="BC124" s="144">
        <f t="shared" si="417"/>
        <v>0</v>
      </c>
      <c r="BD124" s="145" t="b">
        <f t="shared" si="418"/>
        <v>0</v>
      </c>
      <c r="BE124" s="144">
        <f t="shared" si="419"/>
        <v>0</v>
      </c>
      <c r="BF124" s="145" t="b">
        <f t="shared" si="420"/>
        <v>0</v>
      </c>
      <c r="BG124" s="144">
        <f t="shared" si="421"/>
        <v>0</v>
      </c>
      <c r="BH124" s="145" t="b">
        <f t="shared" si="422"/>
        <v>0</v>
      </c>
      <c r="BI124" s="144">
        <f t="shared" si="423"/>
        <v>0</v>
      </c>
      <c r="BJ124" s="145" t="b">
        <f t="shared" si="424"/>
        <v>0</v>
      </c>
      <c r="BK124" s="144">
        <f t="shared" si="425"/>
        <v>0</v>
      </c>
      <c r="BL124" s="145" t="b">
        <f t="shared" si="426"/>
        <v>0</v>
      </c>
      <c r="BM124" s="144">
        <f t="shared" si="427"/>
        <v>0</v>
      </c>
      <c r="BN124" s="145" t="b">
        <f t="shared" si="428"/>
        <v>0</v>
      </c>
      <c r="BO124" s="144">
        <f t="shared" si="429"/>
        <v>0</v>
      </c>
      <c r="BP124" s="145" t="b">
        <f t="shared" si="430"/>
        <v>0</v>
      </c>
      <c r="BQ124" s="144">
        <f t="shared" si="431"/>
        <v>0</v>
      </c>
      <c r="BR124" s="145" t="b">
        <f t="shared" si="432"/>
        <v>0</v>
      </c>
      <c r="BS124" s="144">
        <f t="shared" si="433"/>
        <v>0</v>
      </c>
      <c r="BT124" s="145" t="b">
        <f t="shared" si="434"/>
        <v>0</v>
      </c>
      <c r="BU124" s="144">
        <f t="shared" si="435"/>
        <v>0</v>
      </c>
      <c r="BV124" s="145" t="b">
        <f t="shared" si="436"/>
        <v>0</v>
      </c>
      <c r="BW124" s="144">
        <f t="shared" si="437"/>
        <v>0</v>
      </c>
      <c r="BX124" s="145" t="b">
        <f t="shared" si="438"/>
        <v>0</v>
      </c>
      <c r="BY124" s="144">
        <f t="shared" si="439"/>
        <v>0</v>
      </c>
      <c r="BZ124" s="145" t="b">
        <f t="shared" si="440"/>
        <v>0</v>
      </c>
      <c r="CA124" s="144">
        <f t="shared" si="441"/>
        <v>0</v>
      </c>
      <c r="CB124" s="145" t="b">
        <f t="shared" si="442"/>
        <v>0</v>
      </c>
      <c r="CC124" s="144">
        <f t="shared" si="443"/>
        <v>0</v>
      </c>
      <c r="CD124" s="145" t="b">
        <f t="shared" si="444"/>
        <v>0</v>
      </c>
      <c r="CE124" s="144">
        <f t="shared" si="445"/>
        <v>0</v>
      </c>
      <c r="CF124" s="145" t="b">
        <f t="shared" si="446"/>
        <v>0</v>
      </c>
      <c r="CG124" s="144">
        <f t="shared" si="447"/>
        <v>0</v>
      </c>
      <c r="CH124" s="145" t="b">
        <f t="shared" si="448"/>
        <v>0</v>
      </c>
      <c r="CI124" s="144">
        <f t="shared" si="449"/>
        <v>0</v>
      </c>
      <c r="CJ124" s="145" t="b">
        <f t="shared" si="450"/>
        <v>0</v>
      </c>
      <c r="CK124" s="144">
        <f t="shared" si="451"/>
        <v>0</v>
      </c>
      <c r="CL124" s="145" t="b">
        <f t="shared" si="452"/>
        <v>0</v>
      </c>
      <c r="CM124" s="144">
        <f t="shared" si="453"/>
        <v>0</v>
      </c>
      <c r="CN124" s="145" t="b">
        <f t="shared" si="454"/>
        <v>0</v>
      </c>
      <c r="CO124" s="286">
        <f t="shared" si="412"/>
        <v>0</v>
      </c>
      <c r="CP124" s="145" t="b">
        <f t="shared" si="455"/>
        <v>0</v>
      </c>
      <c r="CQ124" s="286">
        <f t="shared" si="456"/>
        <v>0</v>
      </c>
      <c r="CR124" s="145" t="b">
        <f t="shared" si="457"/>
        <v>0</v>
      </c>
      <c r="CS124" s="144">
        <f t="shared" si="458"/>
        <v>0</v>
      </c>
      <c r="CT124" s="145" t="b">
        <f t="shared" si="459"/>
        <v>0</v>
      </c>
      <c r="CU124" s="144">
        <f t="shared" si="460"/>
        <v>0</v>
      </c>
      <c r="CV124" s="145" t="b">
        <f t="shared" si="461"/>
        <v>0</v>
      </c>
      <c r="CW124" s="144">
        <f t="shared" si="462"/>
        <v>0</v>
      </c>
      <c r="CX124" s="145" t="b">
        <f t="shared" si="463"/>
        <v>0</v>
      </c>
      <c r="CY124" s="144">
        <f t="shared" si="464"/>
        <v>0</v>
      </c>
      <c r="CZ124" s="145" t="b">
        <f t="shared" si="465"/>
        <v>0</v>
      </c>
      <c r="DA124" s="144">
        <f t="shared" si="466"/>
        <v>0</v>
      </c>
      <c r="DB124" s="145" t="b">
        <f t="shared" si="467"/>
        <v>0</v>
      </c>
      <c r="DC124" s="262"/>
      <c r="DD124" s="144">
        <f t="shared" si="468"/>
        <v>0</v>
      </c>
      <c r="DE124" s="145" t="b">
        <f t="shared" si="469"/>
        <v>0</v>
      </c>
      <c r="DF124" s="144">
        <f t="shared" si="470"/>
        <v>0</v>
      </c>
      <c r="DG124" s="145" t="b">
        <f t="shared" si="471"/>
        <v>0</v>
      </c>
      <c r="DH124" s="144">
        <f t="shared" si="472"/>
        <v>0</v>
      </c>
      <c r="DI124" s="145" t="b">
        <f t="shared" si="473"/>
        <v>0</v>
      </c>
      <c r="DJ124" s="144">
        <f t="shared" si="472"/>
        <v>0</v>
      </c>
      <c r="DK124" s="145" t="b">
        <f t="shared" si="474"/>
        <v>0</v>
      </c>
      <c r="DL124" s="144">
        <f t="shared" si="475"/>
        <v>0</v>
      </c>
      <c r="DM124" s="145" t="b">
        <f t="shared" si="476"/>
        <v>0</v>
      </c>
      <c r="DN124" s="285"/>
      <c r="DO124" s="286">
        <f t="shared" si="413"/>
        <v>0</v>
      </c>
      <c r="DP124" s="145" t="b">
        <f t="shared" si="477"/>
        <v>0</v>
      </c>
      <c r="DQ124" s="144">
        <f t="shared" si="478"/>
        <v>0</v>
      </c>
      <c r="DR124" s="145" t="b">
        <f t="shared" si="479"/>
        <v>0</v>
      </c>
      <c r="DS124" s="144">
        <f t="shared" si="480"/>
        <v>0</v>
      </c>
      <c r="DT124" s="145" t="b">
        <f t="shared" si="481"/>
        <v>0</v>
      </c>
      <c r="DU124" s="144">
        <f t="shared" si="482"/>
        <v>0</v>
      </c>
      <c r="DV124" s="145" t="b">
        <f t="shared" si="483"/>
        <v>0</v>
      </c>
      <c r="DW124" s="144">
        <f t="shared" si="484"/>
        <v>0</v>
      </c>
      <c r="DX124" s="145" t="b">
        <f t="shared" si="485"/>
        <v>0</v>
      </c>
    </row>
    <row r="125" spans="1:128" ht="15.6" customHeight="1">
      <c r="A125" s="65"/>
      <c r="B125" s="143">
        <f>'1. Plano anual atividades'!C127</f>
        <v>0</v>
      </c>
      <c r="C125" s="12"/>
      <c r="D125" s="145">
        <f>'1. Plano anual atividades'!D127</f>
        <v>0</v>
      </c>
      <c r="E125" s="145">
        <f>'1. Plano anual atividades'!E127</f>
        <v>0</v>
      </c>
      <c r="F125" s="145">
        <f>'1. Plano anual atividades'!F127</f>
        <v>0</v>
      </c>
      <c r="G125" s="145">
        <f>'1. Plano anual atividades'!G127</f>
        <v>0</v>
      </c>
      <c r="H125" s="145">
        <f>'1. Plano anual atividades'!H127</f>
        <v>0</v>
      </c>
      <c r="I125" s="145">
        <f>'1. Plano anual atividades'!I127</f>
        <v>0</v>
      </c>
      <c r="J125" s="145">
        <f>'1. Plano anual atividades'!J127</f>
        <v>0</v>
      </c>
      <c r="K125" s="145">
        <f>'1. Plano anual atividades'!K127</f>
        <v>0</v>
      </c>
      <c r="L125" s="145">
        <f>'1. Plano anual atividades'!L127</f>
        <v>0</v>
      </c>
      <c r="M125" s="145">
        <f>'1. Plano anual atividades'!M127</f>
        <v>0</v>
      </c>
      <c r="N125" s="145">
        <f>'1. Plano anual atividades'!N127</f>
        <v>0</v>
      </c>
      <c r="O125" s="12"/>
      <c r="P125" s="12"/>
      <c r="Q125" s="145">
        <f t="shared" si="414"/>
        <v>0</v>
      </c>
      <c r="R125" s="12"/>
      <c r="S125" s="12"/>
      <c r="T125" s="145">
        <f t="shared" si="486"/>
        <v>0</v>
      </c>
      <c r="U125" s="145">
        <f t="shared" si="487"/>
        <v>0</v>
      </c>
      <c r="V125" s="12"/>
      <c r="W125" s="12"/>
      <c r="X125" s="145">
        <f t="shared" si="415"/>
        <v>0</v>
      </c>
      <c r="Y125" s="145">
        <f t="shared" si="416"/>
        <v>0</v>
      </c>
      <c r="Z125" s="231"/>
      <c r="AA125" s="12"/>
      <c r="AB125" s="146">
        <f>'1. Plano anual atividades'!E117</f>
        <v>0</v>
      </c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48"/>
      <c r="AZ125" s="17"/>
      <c r="BA125" s="17"/>
      <c r="BB125" s="12"/>
      <c r="BC125" s="144">
        <f t="shared" si="417"/>
        <v>0</v>
      </c>
      <c r="BD125" s="145" t="b">
        <f t="shared" si="418"/>
        <v>0</v>
      </c>
      <c r="BE125" s="144">
        <f t="shared" si="419"/>
        <v>0</v>
      </c>
      <c r="BF125" s="145" t="b">
        <f t="shared" si="420"/>
        <v>0</v>
      </c>
      <c r="BG125" s="144">
        <f t="shared" si="421"/>
        <v>0</v>
      </c>
      <c r="BH125" s="145" t="b">
        <f t="shared" si="422"/>
        <v>0</v>
      </c>
      <c r="BI125" s="144">
        <f t="shared" si="423"/>
        <v>0</v>
      </c>
      <c r="BJ125" s="145" t="b">
        <f t="shared" si="424"/>
        <v>0</v>
      </c>
      <c r="BK125" s="144">
        <f t="shared" si="425"/>
        <v>0</v>
      </c>
      <c r="BL125" s="145" t="b">
        <f t="shared" si="426"/>
        <v>0</v>
      </c>
      <c r="BM125" s="144">
        <f t="shared" si="427"/>
        <v>0</v>
      </c>
      <c r="BN125" s="145" t="b">
        <f t="shared" si="428"/>
        <v>0</v>
      </c>
      <c r="BO125" s="144">
        <f t="shared" si="429"/>
        <v>0</v>
      </c>
      <c r="BP125" s="145" t="b">
        <f t="shared" si="430"/>
        <v>0</v>
      </c>
      <c r="BQ125" s="144">
        <f t="shared" si="431"/>
        <v>0</v>
      </c>
      <c r="BR125" s="145" t="b">
        <f t="shared" si="432"/>
        <v>0</v>
      </c>
      <c r="BS125" s="144">
        <f t="shared" si="433"/>
        <v>0</v>
      </c>
      <c r="BT125" s="145" t="b">
        <f t="shared" si="434"/>
        <v>0</v>
      </c>
      <c r="BU125" s="144">
        <f t="shared" si="435"/>
        <v>0</v>
      </c>
      <c r="BV125" s="145" t="b">
        <f t="shared" si="436"/>
        <v>0</v>
      </c>
      <c r="BW125" s="144">
        <f t="shared" si="437"/>
        <v>0</v>
      </c>
      <c r="BX125" s="145" t="b">
        <f t="shared" si="438"/>
        <v>0</v>
      </c>
      <c r="BY125" s="144">
        <f t="shared" si="439"/>
        <v>0</v>
      </c>
      <c r="BZ125" s="145" t="b">
        <f t="shared" si="440"/>
        <v>0</v>
      </c>
      <c r="CA125" s="144">
        <f t="shared" si="441"/>
        <v>0</v>
      </c>
      <c r="CB125" s="145" t="b">
        <f t="shared" si="442"/>
        <v>0</v>
      </c>
      <c r="CC125" s="144">
        <f t="shared" si="443"/>
        <v>0</v>
      </c>
      <c r="CD125" s="145" t="b">
        <f t="shared" si="444"/>
        <v>0</v>
      </c>
      <c r="CE125" s="144">
        <f t="shared" si="445"/>
        <v>0</v>
      </c>
      <c r="CF125" s="145" t="b">
        <f t="shared" si="446"/>
        <v>0</v>
      </c>
      <c r="CG125" s="144">
        <f t="shared" si="447"/>
        <v>0</v>
      </c>
      <c r="CH125" s="145" t="b">
        <f t="shared" si="448"/>
        <v>0</v>
      </c>
      <c r="CI125" s="144">
        <f t="shared" si="449"/>
        <v>0</v>
      </c>
      <c r="CJ125" s="145" t="b">
        <f t="shared" si="450"/>
        <v>0</v>
      </c>
      <c r="CK125" s="144">
        <f t="shared" si="451"/>
        <v>0</v>
      </c>
      <c r="CL125" s="145" t="b">
        <f t="shared" si="452"/>
        <v>0</v>
      </c>
      <c r="CM125" s="144">
        <f t="shared" si="453"/>
        <v>0</v>
      </c>
      <c r="CN125" s="145" t="b">
        <f t="shared" si="454"/>
        <v>0</v>
      </c>
      <c r="CO125" s="286">
        <f t="shared" si="412"/>
        <v>0</v>
      </c>
      <c r="CP125" s="145" t="b">
        <f t="shared" si="455"/>
        <v>0</v>
      </c>
      <c r="CQ125" s="286">
        <f t="shared" si="456"/>
        <v>0</v>
      </c>
      <c r="CR125" s="145" t="b">
        <f t="shared" si="457"/>
        <v>0</v>
      </c>
      <c r="CS125" s="144">
        <f t="shared" si="458"/>
        <v>0</v>
      </c>
      <c r="CT125" s="145" t="b">
        <f t="shared" si="459"/>
        <v>0</v>
      </c>
      <c r="CU125" s="144">
        <f t="shared" si="460"/>
        <v>0</v>
      </c>
      <c r="CV125" s="145" t="b">
        <f t="shared" si="461"/>
        <v>0</v>
      </c>
      <c r="CW125" s="144">
        <f t="shared" si="462"/>
        <v>0</v>
      </c>
      <c r="CX125" s="145" t="b">
        <f t="shared" si="463"/>
        <v>0</v>
      </c>
      <c r="CY125" s="144">
        <f t="shared" si="464"/>
        <v>0</v>
      </c>
      <c r="CZ125" s="145" t="b">
        <f t="shared" si="465"/>
        <v>0</v>
      </c>
      <c r="DA125" s="144">
        <f t="shared" si="466"/>
        <v>0</v>
      </c>
      <c r="DB125" s="145" t="b">
        <f t="shared" si="467"/>
        <v>0</v>
      </c>
      <c r="DC125" s="262"/>
      <c r="DD125" s="144">
        <f t="shared" si="468"/>
        <v>0</v>
      </c>
      <c r="DE125" s="145" t="b">
        <f t="shared" si="469"/>
        <v>0</v>
      </c>
      <c r="DF125" s="144">
        <f t="shared" si="470"/>
        <v>0</v>
      </c>
      <c r="DG125" s="145" t="b">
        <f t="shared" si="471"/>
        <v>0</v>
      </c>
      <c r="DH125" s="144">
        <f t="shared" si="472"/>
        <v>0</v>
      </c>
      <c r="DI125" s="145" t="b">
        <f t="shared" si="473"/>
        <v>0</v>
      </c>
      <c r="DJ125" s="144">
        <f t="shared" si="472"/>
        <v>0</v>
      </c>
      <c r="DK125" s="145" t="b">
        <f t="shared" si="474"/>
        <v>0</v>
      </c>
      <c r="DL125" s="144">
        <f t="shared" si="475"/>
        <v>0</v>
      </c>
      <c r="DM125" s="145" t="b">
        <f t="shared" si="476"/>
        <v>0</v>
      </c>
      <c r="DN125" s="285"/>
      <c r="DO125" s="286">
        <f t="shared" si="413"/>
        <v>0</v>
      </c>
      <c r="DP125" s="145" t="b">
        <f t="shared" si="477"/>
        <v>0</v>
      </c>
      <c r="DQ125" s="144">
        <f t="shared" si="478"/>
        <v>0</v>
      </c>
      <c r="DR125" s="145" t="b">
        <f t="shared" si="479"/>
        <v>0</v>
      </c>
      <c r="DS125" s="144">
        <f t="shared" si="480"/>
        <v>0</v>
      </c>
      <c r="DT125" s="145" t="b">
        <f t="shared" si="481"/>
        <v>0</v>
      </c>
      <c r="DU125" s="144">
        <f t="shared" si="482"/>
        <v>0</v>
      </c>
      <c r="DV125" s="145" t="b">
        <f t="shared" si="483"/>
        <v>0</v>
      </c>
      <c r="DW125" s="144">
        <f t="shared" si="484"/>
        <v>0</v>
      </c>
      <c r="DX125" s="145" t="b">
        <f t="shared" si="485"/>
        <v>0</v>
      </c>
    </row>
    <row r="126" spans="1:128" ht="15.6" customHeight="1">
      <c r="A126" s="65"/>
      <c r="B126" s="143">
        <f>'1. Plano anual atividades'!C128</f>
        <v>0</v>
      </c>
      <c r="C126" s="12"/>
      <c r="D126" s="145">
        <f>'1. Plano anual atividades'!D128</f>
        <v>0</v>
      </c>
      <c r="E126" s="145">
        <f>'1. Plano anual atividades'!E128</f>
        <v>0</v>
      </c>
      <c r="F126" s="145">
        <f>'1. Plano anual atividades'!F128</f>
        <v>0</v>
      </c>
      <c r="G126" s="145">
        <f>'1. Plano anual atividades'!G128</f>
        <v>0</v>
      </c>
      <c r="H126" s="145">
        <f>'1. Plano anual atividades'!H128</f>
        <v>0</v>
      </c>
      <c r="I126" s="145">
        <f>'1. Plano anual atividades'!I128</f>
        <v>0</v>
      </c>
      <c r="J126" s="145">
        <f>'1. Plano anual atividades'!J128</f>
        <v>0</v>
      </c>
      <c r="K126" s="145">
        <f>'1. Plano anual atividades'!K128</f>
        <v>0</v>
      </c>
      <c r="L126" s="145">
        <f>'1. Plano anual atividades'!L128</f>
        <v>0</v>
      </c>
      <c r="M126" s="145">
        <f>'1. Plano anual atividades'!M128</f>
        <v>0</v>
      </c>
      <c r="N126" s="145">
        <f>'1. Plano anual atividades'!N128</f>
        <v>0</v>
      </c>
      <c r="O126" s="12"/>
      <c r="P126" s="12"/>
      <c r="Q126" s="145">
        <f t="shared" si="414"/>
        <v>0</v>
      </c>
      <c r="R126" s="12"/>
      <c r="S126" s="12"/>
      <c r="T126" s="145">
        <f t="shared" si="486"/>
        <v>0</v>
      </c>
      <c r="U126" s="145">
        <f t="shared" si="487"/>
        <v>0</v>
      </c>
      <c r="V126" s="12"/>
      <c r="W126" s="12"/>
      <c r="X126" s="145">
        <f t="shared" si="415"/>
        <v>0</v>
      </c>
      <c r="Y126" s="145">
        <f t="shared" si="416"/>
        <v>0</v>
      </c>
      <c r="Z126" s="12"/>
      <c r="AA126" s="12"/>
      <c r="AB126" s="146">
        <f>'1. Plano anual atividades'!E118</f>
        <v>0</v>
      </c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47"/>
      <c r="AZ126" s="17"/>
      <c r="BA126" s="17"/>
      <c r="BB126" s="12"/>
      <c r="BC126" s="144">
        <f t="shared" si="417"/>
        <v>0</v>
      </c>
      <c r="BD126" s="145" t="b">
        <f t="shared" si="418"/>
        <v>0</v>
      </c>
      <c r="BE126" s="144">
        <f t="shared" si="419"/>
        <v>0</v>
      </c>
      <c r="BF126" s="145" t="b">
        <f t="shared" si="420"/>
        <v>0</v>
      </c>
      <c r="BG126" s="144">
        <f t="shared" si="421"/>
        <v>0</v>
      </c>
      <c r="BH126" s="145" t="b">
        <f t="shared" si="422"/>
        <v>0</v>
      </c>
      <c r="BI126" s="144">
        <f t="shared" si="423"/>
        <v>0</v>
      </c>
      <c r="BJ126" s="145" t="b">
        <f t="shared" si="424"/>
        <v>0</v>
      </c>
      <c r="BK126" s="144">
        <f t="shared" si="425"/>
        <v>0</v>
      </c>
      <c r="BL126" s="145" t="b">
        <f t="shared" si="426"/>
        <v>0</v>
      </c>
      <c r="BM126" s="144">
        <f t="shared" si="427"/>
        <v>0</v>
      </c>
      <c r="BN126" s="145" t="b">
        <f t="shared" si="428"/>
        <v>0</v>
      </c>
      <c r="BO126" s="144">
        <f t="shared" si="429"/>
        <v>0</v>
      </c>
      <c r="BP126" s="145" t="b">
        <f t="shared" si="430"/>
        <v>0</v>
      </c>
      <c r="BQ126" s="144">
        <f t="shared" si="431"/>
        <v>0</v>
      </c>
      <c r="BR126" s="145" t="b">
        <f t="shared" si="432"/>
        <v>0</v>
      </c>
      <c r="BS126" s="144">
        <f t="shared" si="433"/>
        <v>0</v>
      </c>
      <c r="BT126" s="145" t="b">
        <f t="shared" si="434"/>
        <v>0</v>
      </c>
      <c r="BU126" s="144">
        <f t="shared" si="435"/>
        <v>0</v>
      </c>
      <c r="BV126" s="145" t="b">
        <f t="shared" si="436"/>
        <v>0</v>
      </c>
      <c r="BW126" s="144">
        <f t="shared" si="437"/>
        <v>0</v>
      </c>
      <c r="BX126" s="145" t="b">
        <f t="shared" si="438"/>
        <v>0</v>
      </c>
      <c r="BY126" s="144">
        <f t="shared" si="439"/>
        <v>0</v>
      </c>
      <c r="BZ126" s="145" t="b">
        <f t="shared" si="440"/>
        <v>0</v>
      </c>
      <c r="CA126" s="144">
        <f t="shared" si="441"/>
        <v>0</v>
      </c>
      <c r="CB126" s="145" t="b">
        <f t="shared" si="442"/>
        <v>0</v>
      </c>
      <c r="CC126" s="144">
        <f t="shared" si="443"/>
        <v>0</v>
      </c>
      <c r="CD126" s="145" t="b">
        <f t="shared" si="444"/>
        <v>0</v>
      </c>
      <c r="CE126" s="144">
        <f t="shared" si="445"/>
        <v>0</v>
      </c>
      <c r="CF126" s="145" t="b">
        <f t="shared" si="446"/>
        <v>0</v>
      </c>
      <c r="CG126" s="144">
        <f t="shared" si="447"/>
        <v>0</v>
      </c>
      <c r="CH126" s="145" t="b">
        <f t="shared" si="448"/>
        <v>0</v>
      </c>
      <c r="CI126" s="144">
        <f t="shared" si="449"/>
        <v>0</v>
      </c>
      <c r="CJ126" s="145" t="b">
        <f t="shared" si="450"/>
        <v>0</v>
      </c>
      <c r="CK126" s="144">
        <f t="shared" si="451"/>
        <v>0</v>
      </c>
      <c r="CL126" s="145" t="b">
        <f t="shared" si="452"/>
        <v>0</v>
      </c>
      <c r="CM126" s="144">
        <f t="shared" si="453"/>
        <v>0</v>
      </c>
      <c r="CN126" s="145" t="b">
        <f t="shared" si="454"/>
        <v>0</v>
      </c>
      <c r="CO126" s="286">
        <f t="shared" si="412"/>
        <v>0</v>
      </c>
      <c r="CP126" s="145" t="b">
        <f t="shared" si="455"/>
        <v>0</v>
      </c>
      <c r="CQ126" s="286">
        <f t="shared" si="456"/>
        <v>0</v>
      </c>
      <c r="CR126" s="145" t="b">
        <f t="shared" si="457"/>
        <v>0</v>
      </c>
      <c r="CS126" s="144">
        <f t="shared" si="458"/>
        <v>0</v>
      </c>
      <c r="CT126" s="145" t="b">
        <f t="shared" si="459"/>
        <v>0</v>
      </c>
      <c r="CU126" s="144">
        <f t="shared" si="460"/>
        <v>0</v>
      </c>
      <c r="CV126" s="145" t="b">
        <f t="shared" si="461"/>
        <v>0</v>
      </c>
      <c r="CW126" s="144">
        <f t="shared" si="462"/>
        <v>0</v>
      </c>
      <c r="CX126" s="145" t="b">
        <f t="shared" si="463"/>
        <v>0</v>
      </c>
      <c r="CY126" s="144">
        <f t="shared" si="464"/>
        <v>0</v>
      </c>
      <c r="CZ126" s="145" t="b">
        <f t="shared" si="465"/>
        <v>0</v>
      </c>
      <c r="DA126" s="144">
        <f t="shared" si="466"/>
        <v>0</v>
      </c>
      <c r="DB126" s="145" t="b">
        <f t="shared" si="467"/>
        <v>0</v>
      </c>
      <c r="DC126" s="262"/>
      <c r="DD126" s="144">
        <f t="shared" si="468"/>
        <v>0</v>
      </c>
      <c r="DE126" s="145" t="b">
        <f t="shared" si="469"/>
        <v>0</v>
      </c>
      <c r="DF126" s="144">
        <f t="shared" si="470"/>
        <v>0</v>
      </c>
      <c r="DG126" s="145" t="b">
        <f t="shared" si="471"/>
        <v>0</v>
      </c>
      <c r="DH126" s="144">
        <f t="shared" si="472"/>
        <v>0</v>
      </c>
      <c r="DI126" s="145" t="b">
        <f t="shared" si="473"/>
        <v>0</v>
      </c>
      <c r="DJ126" s="144">
        <f t="shared" si="472"/>
        <v>0</v>
      </c>
      <c r="DK126" s="145" t="b">
        <f t="shared" si="474"/>
        <v>0</v>
      </c>
      <c r="DL126" s="144">
        <f t="shared" si="475"/>
        <v>0</v>
      </c>
      <c r="DM126" s="145" t="b">
        <f t="shared" si="476"/>
        <v>0</v>
      </c>
      <c r="DN126" s="285"/>
      <c r="DO126" s="286">
        <f t="shared" si="413"/>
        <v>0</v>
      </c>
      <c r="DP126" s="145" t="b">
        <f t="shared" si="477"/>
        <v>0</v>
      </c>
      <c r="DQ126" s="144">
        <f t="shared" si="478"/>
        <v>0</v>
      </c>
      <c r="DR126" s="145" t="b">
        <f t="shared" si="479"/>
        <v>0</v>
      </c>
      <c r="DS126" s="144">
        <f t="shared" si="480"/>
        <v>0</v>
      </c>
      <c r="DT126" s="145" t="b">
        <f t="shared" si="481"/>
        <v>0</v>
      </c>
      <c r="DU126" s="144">
        <f t="shared" si="482"/>
        <v>0</v>
      </c>
      <c r="DV126" s="145" t="b">
        <f t="shared" si="483"/>
        <v>0</v>
      </c>
      <c r="DW126" s="144">
        <f t="shared" si="484"/>
        <v>0</v>
      </c>
      <c r="DX126" s="145" t="b">
        <f t="shared" si="485"/>
        <v>0</v>
      </c>
    </row>
    <row r="127" spans="1:128" ht="15.6" customHeight="1">
      <c r="A127" s="65"/>
      <c r="B127" s="143">
        <f>'1. Plano anual atividades'!C129</f>
        <v>0</v>
      </c>
      <c r="C127" s="12"/>
      <c r="D127" s="145">
        <f>'1. Plano anual atividades'!D129</f>
        <v>0</v>
      </c>
      <c r="E127" s="145">
        <f>'1. Plano anual atividades'!E129</f>
        <v>0</v>
      </c>
      <c r="F127" s="145">
        <f>'1. Plano anual atividades'!F129</f>
        <v>0</v>
      </c>
      <c r="G127" s="145">
        <f>'1. Plano anual atividades'!G129</f>
        <v>0</v>
      </c>
      <c r="H127" s="145">
        <f>'1. Plano anual atividades'!H129</f>
        <v>0</v>
      </c>
      <c r="I127" s="145">
        <f>'1. Plano anual atividades'!I129</f>
        <v>0</v>
      </c>
      <c r="J127" s="145">
        <f>'1. Plano anual atividades'!J129</f>
        <v>0</v>
      </c>
      <c r="K127" s="145">
        <f>'1. Plano anual atividades'!K129</f>
        <v>0</v>
      </c>
      <c r="L127" s="145">
        <f>'1. Plano anual atividades'!L129</f>
        <v>0</v>
      </c>
      <c r="M127" s="145">
        <f>'1. Plano anual atividades'!M129</f>
        <v>0</v>
      </c>
      <c r="N127" s="145">
        <f>'1. Plano anual atividades'!N129</f>
        <v>0</v>
      </c>
      <c r="O127" s="12"/>
      <c r="P127" s="12"/>
      <c r="Q127" s="145">
        <f t="shared" si="414"/>
        <v>0</v>
      </c>
      <c r="R127" s="12"/>
      <c r="S127" s="12"/>
      <c r="T127" s="145">
        <f t="shared" si="486"/>
        <v>0</v>
      </c>
      <c r="U127" s="145">
        <f t="shared" si="487"/>
        <v>0</v>
      </c>
      <c r="V127" s="12"/>
      <c r="W127" s="12"/>
      <c r="X127" s="145">
        <f t="shared" si="415"/>
        <v>0</v>
      </c>
      <c r="Y127" s="145">
        <f t="shared" si="416"/>
        <v>0</v>
      </c>
      <c r="Z127" s="12"/>
      <c r="AA127" s="12"/>
      <c r="AB127" s="146">
        <f>'1. Plano anual atividades'!E119</f>
        <v>0</v>
      </c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47"/>
      <c r="AZ127" s="17"/>
      <c r="BA127" s="17"/>
      <c r="BB127" s="12"/>
      <c r="BC127" s="144">
        <f t="shared" si="417"/>
        <v>0</v>
      </c>
      <c r="BD127" s="145" t="b">
        <f t="shared" si="418"/>
        <v>0</v>
      </c>
      <c r="BE127" s="144">
        <f t="shared" si="419"/>
        <v>0</v>
      </c>
      <c r="BF127" s="145" t="b">
        <f t="shared" si="420"/>
        <v>0</v>
      </c>
      <c r="BG127" s="144">
        <f t="shared" si="421"/>
        <v>0</v>
      </c>
      <c r="BH127" s="145" t="b">
        <f t="shared" si="422"/>
        <v>0</v>
      </c>
      <c r="BI127" s="144">
        <f t="shared" si="423"/>
        <v>0</v>
      </c>
      <c r="BJ127" s="145" t="b">
        <f t="shared" si="424"/>
        <v>0</v>
      </c>
      <c r="BK127" s="144">
        <f t="shared" si="425"/>
        <v>0</v>
      </c>
      <c r="BL127" s="145" t="b">
        <f t="shared" si="426"/>
        <v>0</v>
      </c>
      <c r="BM127" s="144">
        <f t="shared" si="427"/>
        <v>0</v>
      </c>
      <c r="BN127" s="145" t="b">
        <f t="shared" si="428"/>
        <v>0</v>
      </c>
      <c r="BO127" s="144">
        <f t="shared" si="429"/>
        <v>0</v>
      </c>
      <c r="BP127" s="145" t="b">
        <f t="shared" si="430"/>
        <v>0</v>
      </c>
      <c r="BQ127" s="144">
        <f t="shared" si="431"/>
        <v>0</v>
      </c>
      <c r="BR127" s="145" t="b">
        <f t="shared" si="432"/>
        <v>0</v>
      </c>
      <c r="BS127" s="144">
        <f t="shared" si="433"/>
        <v>0</v>
      </c>
      <c r="BT127" s="145" t="b">
        <f t="shared" si="434"/>
        <v>0</v>
      </c>
      <c r="BU127" s="144">
        <f t="shared" si="435"/>
        <v>0</v>
      </c>
      <c r="BV127" s="145" t="b">
        <f t="shared" si="436"/>
        <v>0</v>
      </c>
      <c r="BW127" s="144">
        <f t="shared" si="437"/>
        <v>0</v>
      </c>
      <c r="BX127" s="145" t="b">
        <f t="shared" si="438"/>
        <v>0</v>
      </c>
      <c r="BY127" s="144">
        <f t="shared" si="439"/>
        <v>0</v>
      </c>
      <c r="BZ127" s="145" t="b">
        <f t="shared" si="440"/>
        <v>0</v>
      </c>
      <c r="CA127" s="144">
        <f t="shared" si="441"/>
        <v>0</v>
      </c>
      <c r="CB127" s="145" t="b">
        <f t="shared" si="442"/>
        <v>0</v>
      </c>
      <c r="CC127" s="144">
        <f t="shared" si="443"/>
        <v>0</v>
      </c>
      <c r="CD127" s="145" t="b">
        <f t="shared" si="444"/>
        <v>0</v>
      </c>
      <c r="CE127" s="144">
        <f t="shared" si="445"/>
        <v>0</v>
      </c>
      <c r="CF127" s="145" t="b">
        <f t="shared" si="446"/>
        <v>0</v>
      </c>
      <c r="CG127" s="144">
        <f t="shared" si="447"/>
        <v>0</v>
      </c>
      <c r="CH127" s="145" t="b">
        <f t="shared" si="448"/>
        <v>0</v>
      </c>
      <c r="CI127" s="144">
        <f t="shared" si="449"/>
        <v>0</v>
      </c>
      <c r="CJ127" s="145" t="b">
        <f t="shared" si="450"/>
        <v>0</v>
      </c>
      <c r="CK127" s="144">
        <f t="shared" si="451"/>
        <v>0</v>
      </c>
      <c r="CL127" s="145" t="b">
        <f t="shared" si="452"/>
        <v>0</v>
      </c>
      <c r="CM127" s="144">
        <f t="shared" si="453"/>
        <v>0</v>
      </c>
      <c r="CN127" s="145" t="b">
        <f t="shared" si="454"/>
        <v>0</v>
      </c>
      <c r="CO127" s="286">
        <f t="shared" si="412"/>
        <v>0</v>
      </c>
      <c r="CP127" s="145" t="b">
        <f t="shared" si="455"/>
        <v>0</v>
      </c>
      <c r="CQ127" s="286">
        <f t="shared" si="456"/>
        <v>0</v>
      </c>
      <c r="CR127" s="145" t="b">
        <f t="shared" si="457"/>
        <v>0</v>
      </c>
      <c r="CS127" s="144">
        <f t="shared" si="458"/>
        <v>0</v>
      </c>
      <c r="CT127" s="145" t="b">
        <f t="shared" si="459"/>
        <v>0</v>
      </c>
      <c r="CU127" s="144">
        <f t="shared" si="460"/>
        <v>0</v>
      </c>
      <c r="CV127" s="145" t="b">
        <f t="shared" si="461"/>
        <v>0</v>
      </c>
      <c r="CW127" s="144">
        <f t="shared" si="462"/>
        <v>0</v>
      </c>
      <c r="CX127" s="145" t="b">
        <f t="shared" si="463"/>
        <v>0</v>
      </c>
      <c r="CY127" s="144">
        <f t="shared" si="464"/>
        <v>0</v>
      </c>
      <c r="CZ127" s="145" t="b">
        <f t="shared" si="465"/>
        <v>0</v>
      </c>
      <c r="DA127" s="144">
        <f t="shared" si="466"/>
        <v>0</v>
      </c>
      <c r="DB127" s="145" t="b">
        <f t="shared" si="467"/>
        <v>0</v>
      </c>
      <c r="DC127" s="262"/>
      <c r="DD127" s="144">
        <f t="shared" si="468"/>
        <v>0</v>
      </c>
      <c r="DE127" s="145" t="b">
        <f t="shared" si="469"/>
        <v>0</v>
      </c>
      <c r="DF127" s="144">
        <f t="shared" si="470"/>
        <v>0</v>
      </c>
      <c r="DG127" s="145" t="b">
        <f t="shared" si="471"/>
        <v>0</v>
      </c>
      <c r="DH127" s="144">
        <f t="shared" si="472"/>
        <v>0</v>
      </c>
      <c r="DI127" s="145" t="b">
        <f t="shared" si="473"/>
        <v>0</v>
      </c>
      <c r="DJ127" s="144">
        <f t="shared" si="472"/>
        <v>0</v>
      </c>
      <c r="DK127" s="145" t="b">
        <f t="shared" si="474"/>
        <v>0</v>
      </c>
      <c r="DL127" s="144">
        <f t="shared" si="475"/>
        <v>0</v>
      </c>
      <c r="DM127" s="145" t="b">
        <f t="shared" si="476"/>
        <v>0</v>
      </c>
      <c r="DN127" s="285"/>
      <c r="DO127" s="286">
        <f t="shared" si="413"/>
        <v>0</v>
      </c>
      <c r="DP127" s="145" t="b">
        <f t="shared" si="477"/>
        <v>0</v>
      </c>
      <c r="DQ127" s="144">
        <f t="shared" si="478"/>
        <v>0</v>
      </c>
      <c r="DR127" s="145" t="b">
        <f t="shared" si="479"/>
        <v>0</v>
      </c>
      <c r="DS127" s="144">
        <f t="shared" si="480"/>
        <v>0</v>
      </c>
      <c r="DT127" s="145" t="b">
        <f t="shared" si="481"/>
        <v>0</v>
      </c>
      <c r="DU127" s="144">
        <f t="shared" si="482"/>
        <v>0</v>
      </c>
      <c r="DV127" s="145" t="b">
        <f t="shared" si="483"/>
        <v>0</v>
      </c>
      <c r="DW127" s="144">
        <f t="shared" si="484"/>
        <v>0</v>
      </c>
      <c r="DX127" s="145" t="b">
        <f t="shared" si="485"/>
        <v>0</v>
      </c>
    </row>
    <row r="128" spans="1:128" ht="15.6" customHeight="1">
      <c r="A128" s="65"/>
      <c r="B128" s="143">
        <f>'1. Plano anual atividades'!C130</f>
        <v>0</v>
      </c>
      <c r="C128" s="12"/>
      <c r="D128" s="145">
        <f>'1. Plano anual atividades'!D130</f>
        <v>0</v>
      </c>
      <c r="E128" s="145">
        <f>'1. Plano anual atividades'!E130</f>
        <v>0</v>
      </c>
      <c r="F128" s="145">
        <f>'1. Plano anual atividades'!F130</f>
        <v>0</v>
      </c>
      <c r="G128" s="145">
        <f>'1. Plano anual atividades'!G130</f>
        <v>0</v>
      </c>
      <c r="H128" s="145">
        <f>'1. Plano anual atividades'!H130</f>
        <v>0</v>
      </c>
      <c r="I128" s="145">
        <f>'1. Plano anual atividades'!I130</f>
        <v>0</v>
      </c>
      <c r="J128" s="145">
        <f>'1. Plano anual atividades'!J130</f>
        <v>0</v>
      </c>
      <c r="K128" s="145">
        <f>'1. Plano anual atividades'!K130</f>
        <v>0</v>
      </c>
      <c r="L128" s="145">
        <f>'1. Plano anual atividades'!L130</f>
        <v>0</v>
      </c>
      <c r="M128" s="145">
        <f>'1. Plano anual atividades'!M130</f>
        <v>0</v>
      </c>
      <c r="N128" s="145">
        <f>'1. Plano anual atividades'!N130</f>
        <v>0</v>
      </c>
      <c r="O128" s="12"/>
      <c r="P128" s="12"/>
      <c r="Q128" s="145">
        <f t="shared" si="414"/>
        <v>0</v>
      </c>
      <c r="R128" s="12"/>
      <c r="S128" s="12"/>
      <c r="T128" s="145">
        <f t="shared" si="486"/>
        <v>0</v>
      </c>
      <c r="U128" s="145">
        <f t="shared" si="487"/>
        <v>0</v>
      </c>
      <c r="V128" s="12"/>
      <c r="W128" s="12"/>
      <c r="X128" s="145">
        <f t="shared" si="415"/>
        <v>0</v>
      </c>
      <c r="Y128" s="145">
        <f t="shared" si="416"/>
        <v>0</v>
      </c>
      <c r="Z128" s="12"/>
      <c r="AA128" s="12"/>
      <c r="AB128" s="146" t="str">
        <f>'1. Plano anual atividades'!E120</f>
        <v>AcBE</v>
      </c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47"/>
      <c r="AZ128" s="17"/>
      <c r="BA128" s="17"/>
      <c r="BB128" s="12"/>
      <c r="BC128" s="144">
        <f t="shared" si="417"/>
        <v>0</v>
      </c>
      <c r="BD128" s="145" t="b">
        <f t="shared" si="418"/>
        <v>0</v>
      </c>
      <c r="BE128" s="144">
        <f t="shared" si="419"/>
        <v>0</v>
      </c>
      <c r="BF128" s="145" t="b">
        <f t="shared" si="420"/>
        <v>0</v>
      </c>
      <c r="BG128" s="144">
        <f t="shared" si="421"/>
        <v>0</v>
      </c>
      <c r="BH128" s="145" t="b">
        <f t="shared" si="422"/>
        <v>0</v>
      </c>
      <c r="BI128" s="144">
        <f t="shared" si="423"/>
        <v>0</v>
      </c>
      <c r="BJ128" s="145" t="b">
        <f t="shared" si="424"/>
        <v>0</v>
      </c>
      <c r="BK128" s="144">
        <f t="shared" si="425"/>
        <v>0</v>
      </c>
      <c r="BL128" s="145" t="b">
        <f t="shared" si="426"/>
        <v>0</v>
      </c>
      <c r="BM128" s="144">
        <f t="shared" si="427"/>
        <v>0</v>
      </c>
      <c r="BN128" s="145" t="b">
        <f t="shared" si="428"/>
        <v>0</v>
      </c>
      <c r="BO128" s="144">
        <f t="shared" si="429"/>
        <v>0</v>
      </c>
      <c r="BP128" s="145" t="b">
        <f t="shared" si="430"/>
        <v>0</v>
      </c>
      <c r="BQ128" s="144">
        <f t="shared" si="431"/>
        <v>0</v>
      </c>
      <c r="BR128" s="145" t="b">
        <f t="shared" si="432"/>
        <v>0</v>
      </c>
      <c r="BS128" s="144">
        <f t="shared" si="433"/>
        <v>0</v>
      </c>
      <c r="BT128" s="145" t="b">
        <f t="shared" si="434"/>
        <v>0</v>
      </c>
      <c r="BU128" s="144">
        <f t="shared" si="435"/>
        <v>0</v>
      </c>
      <c r="BV128" s="145" t="b">
        <f t="shared" si="436"/>
        <v>0</v>
      </c>
      <c r="BW128" s="144">
        <f t="shared" si="437"/>
        <v>0</v>
      </c>
      <c r="BX128" s="145" t="b">
        <f t="shared" si="438"/>
        <v>0</v>
      </c>
      <c r="BY128" s="144">
        <f t="shared" si="439"/>
        <v>0</v>
      </c>
      <c r="BZ128" s="145" t="b">
        <f t="shared" si="440"/>
        <v>0</v>
      </c>
      <c r="CA128" s="144">
        <f t="shared" si="441"/>
        <v>0</v>
      </c>
      <c r="CB128" s="145" t="b">
        <f t="shared" si="442"/>
        <v>0</v>
      </c>
      <c r="CC128" s="144">
        <f t="shared" si="443"/>
        <v>0</v>
      </c>
      <c r="CD128" s="145" t="b">
        <f t="shared" si="444"/>
        <v>0</v>
      </c>
      <c r="CE128" s="144">
        <f t="shared" si="445"/>
        <v>0</v>
      </c>
      <c r="CF128" s="145" t="b">
        <f t="shared" si="446"/>
        <v>0</v>
      </c>
      <c r="CG128" s="144">
        <f t="shared" si="447"/>
        <v>0</v>
      </c>
      <c r="CH128" s="145" t="b">
        <f t="shared" si="448"/>
        <v>0</v>
      </c>
      <c r="CI128" s="144">
        <f t="shared" si="449"/>
        <v>0</v>
      </c>
      <c r="CJ128" s="145" t="b">
        <f t="shared" si="450"/>
        <v>0</v>
      </c>
      <c r="CK128" s="144">
        <f t="shared" si="451"/>
        <v>0</v>
      </c>
      <c r="CL128" s="145" t="b">
        <f t="shared" si="452"/>
        <v>0</v>
      </c>
      <c r="CM128" s="144">
        <f t="shared" si="453"/>
        <v>0</v>
      </c>
      <c r="CN128" s="145" t="b">
        <f t="shared" si="454"/>
        <v>0</v>
      </c>
      <c r="CO128" s="286">
        <f t="shared" si="412"/>
        <v>0</v>
      </c>
      <c r="CP128" s="145" t="b">
        <f t="shared" si="455"/>
        <v>0</v>
      </c>
      <c r="CQ128" s="286">
        <f t="shared" si="456"/>
        <v>0</v>
      </c>
      <c r="CR128" s="145" t="b">
        <f t="shared" si="457"/>
        <v>0</v>
      </c>
      <c r="CS128" s="144">
        <f t="shared" si="458"/>
        <v>0</v>
      </c>
      <c r="CT128" s="145" t="b">
        <f t="shared" si="459"/>
        <v>0</v>
      </c>
      <c r="CU128" s="144">
        <f t="shared" si="460"/>
        <v>0</v>
      </c>
      <c r="CV128" s="145" t="b">
        <f t="shared" si="461"/>
        <v>0</v>
      </c>
      <c r="CW128" s="144">
        <f t="shared" si="462"/>
        <v>0</v>
      </c>
      <c r="CX128" s="145" t="b">
        <f t="shared" si="463"/>
        <v>0</v>
      </c>
      <c r="CY128" s="144">
        <f t="shared" si="464"/>
        <v>0</v>
      </c>
      <c r="CZ128" s="145" t="b">
        <f t="shared" si="465"/>
        <v>0</v>
      </c>
      <c r="DA128" s="144">
        <f t="shared" si="466"/>
        <v>0</v>
      </c>
      <c r="DB128" s="145" t="b">
        <f t="shared" si="467"/>
        <v>0</v>
      </c>
      <c r="DC128" s="262"/>
      <c r="DD128" s="144">
        <f t="shared" si="468"/>
        <v>0</v>
      </c>
      <c r="DE128" s="145" t="b">
        <f t="shared" si="469"/>
        <v>0</v>
      </c>
      <c r="DF128" s="144">
        <f t="shared" si="470"/>
        <v>0</v>
      </c>
      <c r="DG128" s="145" t="b">
        <f t="shared" si="471"/>
        <v>0</v>
      </c>
      <c r="DH128" s="144">
        <f t="shared" si="472"/>
        <v>0</v>
      </c>
      <c r="DI128" s="145" t="b">
        <f t="shared" si="473"/>
        <v>0</v>
      </c>
      <c r="DJ128" s="144">
        <f t="shared" si="472"/>
        <v>0</v>
      </c>
      <c r="DK128" s="145" t="b">
        <f t="shared" si="474"/>
        <v>0</v>
      </c>
      <c r="DL128" s="144">
        <f t="shared" si="475"/>
        <v>0</v>
      </c>
      <c r="DM128" s="145" t="b">
        <f t="shared" si="476"/>
        <v>0</v>
      </c>
      <c r="DN128" s="285"/>
      <c r="DO128" s="286">
        <f t="shared" si="413"/>
        <v>0</v>
      </c>
      <c r="DP128" s="145" t="b">
        <f t="shared" si="477"/>
        <v>0</v>
      </c>
      <c r="DQ128" s="144">
        <f t="shared" si="478"/>
        <v>0</v>
      </c>
      <c r="DR128" s="145" t="b">
        <f t="shared" si="479"/>
        <v>0</v>
      </c>
      <c r="DS128" s="144">
        <f t="shared" si="480"/>
        <v>0</v>
      </c>
      <c r="DT128" s="145" t="b">
        <f t="shared" si="481"/>
        <v>0</v>
      </c>
      <c r="DU128" s="144">
        <f t="shared" si="482"/>
        <v>0</v>
      </c>
      <c r="DV128" s="145" t="b">
        <f t="shared" si="483"/>
        <v>0</v>
      </c>
      <c r="DW128" s="144">
        <f t="shared" si="484"/>
        <v>0</v>
      </c>
      <c r="DX128" s="145" t="b">
        <f t="shared" si="485"/>
        <v>0</v>
      </c>
    </row>
    <row r="129" spans="1:128" ht="15.6" customHeight="1">
      <c r="A129" s="65"/>
      <c r="B129" s="143">
        <f>'1. Plano anual atividades'!C131</f>
        <v>0</v>
      </c>
      <c r="C129" s="12"/>
      <c r="D129" s="145">
        <f>'1. Plano anual atividades'!D131</f>
        <v>0</v>
      </c>
      <c r="E129" s="145">
        <f>'1. Plano anual atividades'!E131</f>
        <v>0</v>
      </c>
      <c r="F129" s="145">
        <f>'1. Plano anual atividades'!F131</f>
        <v>0</v>
      </c>
      <c r="G129" s="145">
        <f>'1. Plano anual atividades'!G131</f>
        <v>0</v>
      </c>
      <c r="H129" s="145">
        <f>'1. Plano anual atividades'!H131</f>
        <v>0</v>
      </c>
      <c r="I129" s="145">
        <f>'1. Plano anual atividades'!I131</f>
        <v>0</v>
      </c>
      <c r="J129" s="145">
        <f>'1. Plano anual atividades'!J131</f>
        <v>0</v>
      </c>
      <c r="K129" s="145">
        <f>'1. Plano anual atividades'!K131</f>
        <v>0</v>
      </c>
      <c r="L129" s="145">
        <f>'1. Plano anual atividades'!L131</f>
        <v>0</v>
      </c>
      <c r="M129" s="145">
        <f>'1. Plano anual atividades'!M131</f>
        <v>0</v>
      </c>
      <c r="N129" s="145">
        <f>'1. Plano anual atividades'!N131</f>
        <v>0</v>
      </c>
      <c r="O129" s="12"/>
      <c r="P129" s="12"/>
      <c r="Q129" s="145">
        <f t="shared" si="414"/>
        <v>0</v>
      </c>
      <c r="R129" s="12"/>
      <c r="S129" s="12"/>
      <c r="T129" s="145">
        <f t="shared" si="486"/>
        <v>0</v>
      </c>
      <c r="U129" s="145">
        <f t="shared" si="487"/>
        <v>0</v>
      </c>
      <c r="V129" s="12"/>
      <c r="W129" s="12"/>
      <c r="X129" s="145">
        <f t="shared" si="415"/>
        <v>0</v>
      </c>
      <c r="Y129" s="145">
        <f t="shared" si="416"/>
        <v>0</v>
      </c>
      <c r="Z129" s="12"/>
      <c r="AA129" s="12"/>
      <c r="AB129" s="146">
        <f>'1. Plano anual atividades'!E121</f>
        <v>0</v>
      </c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47"/>
      <c r="AZ129" s="17"/>
      <c r="BA129" s="17"/>
      <c r="BB129" s="12"/>
      <c r="BC129" s="144">
        <f t="shared" si="417"/>
        <v>0</v>
      </c>
      <c r="BD129" s="145" t="b">
        <f t="shared" si="418"/>
        <v>0</v>
      </c>
      <c r="BE129" s="144">
        <f t="shared" si="419"/>
        <v>0</v>
      </c>
      <c r="BF129" s="145" t="b">
        <f t="shared" si="420"/>
        <v>0</v>
      </c>
      <c r="BG129" s="144">
        <f t="shared" si="421"/>
        <v>0</v>
      </c>
      <c r="BH129" s="145" t="b">
        <f t="shared" si="422"/>
        <v>0</v>
      </c>
      <c r="BI129" s="144">
        <f t="shared" si="423"/>
        <v>0</v>
      </c>
      <c r="BJ129" s="145" t="b">
        <f t="shared" si="424"/>
        <v>0</v>
      </c>
      <c r="BK129" s="144">
        <f t="shared" si="425"/>
        <v>0</v>
      </c>
      <c r="BL129" s="145" t="b">
        <f t="shared" si="426"/>
        <v>0</v>
      </c>
      <c r="BM129" s="144">
        <f t="shared" si="427"/>
        <v>0</v>
      </c>
      <c r="BN129" s="145" t="b">
        <f t="shared" si="428"/>
        <v>0</v>
      </c>
      <c r="BO129" s="144">
        <f t="shared" si="429"/>
        <v>0</v>
      </c>
      <c r="BP129" s="145" t="b">
        <f t="shared" si="430"/>
        <v>0</v>
      </c>
      <c r="BQ129" s="144">
        <f t="shared" si="431"/>
        <v>0</v>
      </c>
      <c r="BR129" s="145" t="b">
        <f t="shared" si="432"/>
        <v>0</v>
      </c>
      <c r="BS129" s="144">
        <f t="shared" si="433"/>
        <v>0</v>
      </c>
      <c r="BT129" s="145" t="b">
        <f t="shared" si="434"/>
        <v>0</v>
      </c>
      <c r="BU129" s="144">
        <f t="shared" si="435"/>
        <v>0</v>
      </c>
      <c r="BV129" s="145" t="b">
        <f t="shared" si="436"/>
        <v>0</v>
      </c>
      <c r="BW129" s="144">
        <f t="shared" si="437"/>
        <v>0</v>
      </c>
      <c r="BX129" s="145" t="b">
        <f t="shared" si="438"/>
        <v>0</v>
      </c>
      <c r="BY129" s="144">
        <f t="shared" si="439"/>
        <v>0</v>
      </c>
      <c r="BZ129" s="145" t="b">
        <f t="shared" si="440"/>
        <v>0</v>
      </c>
      <c r="CA129" s="144">
        <f t="shared" si="441"/>
        <v>0</v>
      </c>
      <c r="CB129" s="145" t="b">
        <f t="shared" si="442"/>
        <v>0</v>
      </c>
      <c r="CC129" s="144">
        <f t="shared" si="443"/>
        <v>0</v>
      </c>
      <c r="CD129" s="145" t="b">
        <f t="shared" si="444"/>
        <v>0</v>
      </c>
      <c r="CE129" s="144">
        <f t="shared" si="445"/>
        <v>0</v>
      </c>
      <c r="CF129" s="145" t="b">
        <f t="shared" si="446"/>
        <v>0</v>
      </c>
      <c r="CG129" s="144">
        <f t="shared" si="447"/>
        <v>0</v>
      </c>
      <c r="CH129" s="145" t="b">
        <f t="shared" si="448"/>
        <v>0</v>
      </c>
      <c r="CI129" s="144">
        <f t="shared" si="449"/>
        <v>0</v>
      </c>
      <c r="CJ129" s="145" t="b">
        <f t="shared" si="450"/>
        <v>0</v>
      </c>
      <c r="CK129" s="144">
        <f t="shared" si="451"/>
        <v>0</v>
      </c>
      <c r="CL129" s="145" t="b">
        <f t="shared" si="452"/>
        <v>0</v>
      </c>
      <c r="CM129" s="144">
        <f t="shared" si="453"/>
        <v>0</v>
      </c>
      <c r="CN129" s="145" t="b">
        <f t="shared" si="454"/>
        <v>0</v>
      </c>
      <c r="CO129" s="286">
        <f t="shared" si="412"/>
        <v>0</v>
      </c>
      <c r="CP129" s="145" t="b">
        <f t="shared" si="455"/>
        <v>0</v>
      </c>
      <c r="CQ129" s="286">
        <f t="shared" si="456"/>
        <v>0</v>
      </c>
      <c r="CR129" s="145" t="b">
        <f t="shared" si="457"/>
        <v>0</v>
      </c>
      <c r="CS129" s="144">
        <f t="shared" si="458"/>
        <v>0</v>
      </c>
      <c r="CT129" s="145" t="b">
        <f t="shared" si="459"/>
        <v>0</v>
      </c>
      <c r="CU129" s="144">
        <f t="shared" si="460"/>
        <v>0</v>
      </c>
      <c r="CV129" s="145" t="b">
        <f t="shared" si="461"/>
        <v>0</v>
      </c>
      <c r="CW129" s="144">
        <f t="shared" si="462"/>
        <v>0</v>
      </c>
      <c r="CX129" s="145" t="b">
        <f t="shared" si="463"/>
        <v>0</v>
      </c>
      <c r="CY129" s="144">
        <f t="shared" si="464"/>
        <v>0</v>
      </c>
      <c r="CZ129" s="145" t="b">
        <f t="shared" si="465"/>
        <v>0</v>
      </c>
      <c r="DA129" s="144">
        <f t="shared" si="466"/>
        <v>0</v>
      </c>
      <c r="DB129" s="145" t="b">
        <f t="shared" si="467"/>
        <v>0</v>
      </c>
      <c r="DC129" s="262"/>
      <c r="DD129" s="144">
        <f t="shared" si="468"/>
        <v>0</v>
      </c>
      <c r="DE129" s="145" t="b">
        <f t="shared" si="469"/>
        <v>0</v>
      </c>
      <c r="DF129" s="144">
        <f t="shared" si="470"/>
        <v>0</v>
      </c>
      <c r="DG129" s="145" t="b">
        <f t="shared" si="471"/>
        <v>0</v>
      </c>
      <c r="DH129" s="144">
        <f t="shared" si="472"/>
        <v>0</v>
      </c>
      <c r="DI129" s="145" t="b">
        <f t="shared" si="473"/>
        <v>0</v>
      </c>
      <c r="DJ129" s="144">
        <f t="shared" si="472"/>
        <v>0</v>
      </c>
      <c r="DK129" s="145" t="b">
        <f t="shared" si="474"/>
        <v>0</v>
      </c>
      <c r="DL129" s="144">
        <f t="shared" si="475"/>
        <v>0</v>
      </c>
      <c r="DM129" s="145" t="b">
        <f t="shared" si="476"/>
        <v>0</v>
      </c>
      <c r="DN129" s="285"/>
      <c r="DO129" s="286">
        <f t="shared" si="413"/>
        <v>0</v>
      </c>
      <c r="DP129" s="145" t="b">
        <f t="shared" si="477"/>
        <v>0</v>
      </c>
      <c r="DQ129" s="144">
        <f t="shared" si="478"/>
        <v>0</v>
      </c>
      <c r="DR129" s="145" t="b">
        <f t="shared" si="479"/>
        <v>0</v>
      </c>
      <c r="DS129" s="144">
        <f t="shared" si="480"/>
        <v>0</v>
      </c>
      <c r="DT129" s="145" t="b">
        <f t="shared" si="481"/>
        <v>0</v>
      </c>
      <c r="DU129" s="144">
        <f t="shared" si="482"/>
        <v>0</v>
      </c>
      <c r="DV129" s="145" t="b">
        <f t="shared" si="483"/>
        <v>0</v>
      </c>
      <c r="DW129" s="144">
        <f t="shared" si="484"/>
        <v>0</v>
      </c>
      <c r="DX129" s="145" t="b">
        <f t="shared" si="485"/>
        <v>0</v>
      </c>
    </row>
    <row r="130" spans="1:128" ht="15.6" customHeight="1">
      <c r="A130" s="65"/>
      <c r="B130" s="143">
        <f>'1. Plano anual atividades'!C132</f>
        <v>0</v>
      </c>
      <c r="C130" s="12"/>
      <c r="D130" s="145">
        <f>'1. Plano anual atividades'!D132</f>
        <v>0</v>
      </c>
      <c r="E130" s="145">
        <f>'1. Plano anual atividades'!E132</f>
        <v>0</v>
      </c>
      <c r="F130" s="145">
        <f>'1. Plano anual atividades'!F132</f>
        <v>0</v>
      </c>
      <c r="G130" s="145">
        <f>'1. Plano anual atividades'!G132</f>
        <v>0</v>
      </c>
      <c r="H130" s="145">
        <f>'1. Plano anual atividades'!H132</f>
        <v>0</v>
      </c>
      <c r="I130" s="145">
        <f>'1. Plano anual atividades'!I132</f>
        <v>0</v>
      </c>
      <c r="J130" s="145">
        <f>'1. Plano anual atividades'!J132</f>
        <v>0</v>
      </c>
      <c r="K130" s="145">
        <f>'1. Plano anual atividades'!K132</f>
        <v>0</v>
      </c>
      <c r="L130" s="145">
        <f>'1. Plano anual atividades'!L132</f>
        <v>0</v>
      </c>
      <c r="M130" s="145">
        <f>'1. Plano anual atividades'!M132</f>
        <v>0</v>
      </c>
      <c r="N130" s="145">
        <f>'1. Plano anual atividades'!N132</f>
        <v>0</v>
      </c>
      <c r="O130" s="12"/>
      <c r="P130" s="12"/>
      <c r="Q130" s="145">
        <f t="shared" ref="Q130:Q148" si="488">O130*P130</f>
        <v>0</v>
      </c>
      <c r="R130" s="12"/>
      <c r="S130" s="12"/>
      <c r="T130" s="145">
        <f>P130*R130</f>
        <v>0</v>
      </c>
      <c r="U130" s="145">
        <f>P130*S130</f>
        <v>0</v>
      </c>
      <c r="V130" s="12"/>
      <c r="W130" s="12"/>
      <c r="X130" s="145">
        <f t="shared" ref="X130:X147" si="489">P130*V130</f>
        <v>0</v>
      </c>
      <c r="Y130" s="145">
        <f t="shared" ref="Y130:Y148" si="490">P130*W130</f>
        <v>0</v>
      </c>
      <c r="Z130" s="12"/>
      <c r="AA130" s="12"/>
      <c r="AB130" s="146">
        <f>'1. Plano anual atividades'!E122</f>
        <v>0</v>
      </c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47"/>
      <c r="AZ130" s="17"/>
      <c r="BA130" s="17"/>
      <c r="BB130" s="12"/>
      <c r="BC130" s="144">
        <f t="shared" ref="BC130:BC148" si="491">IF($AZ130="7 dias com os media", "■",0)</f>
        <v>0</v>
      </c>
      <c r="BD130" s="145" t="b">
        <f t="shared" ref="BD130:BD148" si="492">IF(BC130="■", $R130+$S130)</f>
        <v>0</v>
      </c>
      <c r="BE130" s="144">
        <f t="shared" ref="BE130:BE148" si="493">IF($AZ130="aLer mais e melhor", "■",0)</f>
        <v>0</v>
      </c>
      <c r="BF130" s="145" t="b">
        <f t="shared" ref="BF130:BF148" si="494">IF(BE130="■", $R130+$S130)</f>
        <v>0</v>
      </c>
      <c r="BG130" s="144">
        <f t="shared" ref="BG130:BG148" si="495">IF($AZ130="Campeonato de Escrita e Ciência Criativa", "■",0)</f>
        <v>0</v>
      </c>
      <c r="BH130" s="145" t="b">
        <f t="shared" ref="BH130:BH148" si="496">IF(BG130="■", $R130+$S130)</f>
        <v>0</v>
      </c>
      <c r="BI130" s="144">
        <f t="shared" ref="BI130:BI148" si="497">IF($AZ130="Cientificamente provável", "■",0)</f>
        <v>0</v>
      </c>
      <c r="BJ130" s="145" t="b">
        <f t="shared" ref="BJ130:BJ148" si="498">IF(BI130="■", $R130+$S130)</f>
        <v>0</v>
      </c>
      <c r="BK130" s="144">
        <f t="shared" ref="BK130:BK148" si="499">IF($AZ130="Clássicos em rede", "■",0)</f>
        <v>0</v>
      </c>
      <c r="BL130" s="145" t="b">
        <f t="shared" ref="BL130:BL148" si="500">IF(BK130="■", $R130+$S130)</f>
        <v>0</v>
      </c>
      <c r="BM130" s="144">
        <f t="shared" ref="BM130:BM148" si="501">IF($AZ130="Conto Contigo", "■",0)</f>
        <v>0</v>
      </c>
      <c r="BN130" s="145" t="b">
        <f t="shared" ref="BN130:BN148" si="502">IF(BM130="■", $R130+$S130)</f>
        <v>0</v>
      </c>
      <c r="BO130" s="144">
        <f t="shared" ref="BO130:BO148" si="503">IF($AZ130="Dia da internet Mais Segura", "■",0)</f>
        <v>0</v>
      </c>
      <c r="BP130" s="145" t="b">
        <f t="shared" ref="BP130:BP148" si="504">IF(BO130="■", $R130+$S130)</f>
        <v>0</v>
      </c>
      <c r="BQ130" s="144">
        <f t="shared" ref="BQ130:BQ148" si="505">IF($AZ130="Dia Mundial da Língua Portuguesa", "■",0)</f>
        <v>0</v>
      </c>
      <c r="BR130" s="145" t="b">
        <f t="shared" ref="BR130:BR148" si="506">IF(BQ130="■", $R130+$S130)</f>
        <v>0</v>
      </c>
      <c r="BS130" s="144">
        <f t="shared" ref="BS130:BS148" si="507">IF($AZ130="Isto também é comigo", "■",0)</f>
        <v>0</v>
      </c>
      <c r="BT130" s="145" t="b">
        <f t="shared" ref="BT130:BT148" si="508">IF(BS130="■", $R130+$S130)</f>
        <v>0</v>
      </c>
      <c r="BU130" s="144">
        <f t="shared" ref="BU130:BU148" si="509">IF($AZ130="Jornalistas em rede", "■",0)</f>
        <v>0</v>
      </c>
      <c r="BV130" s="145" t="b">
        <f t="shared" ref="BV130:BV148" si="510">IF(BU130="■", $R130+$S130)</f>
        <v>0</v>
      </c>
      <c r="BW130" s="144">
        <f t="shared" ref="BW130:BW148" si="511">IF($AZ130="Juntos a criar", "■",0)</f>
        <v>0</v>
      </c>
      <c r="BX130" s="145" t="b">
        <f t="shared" ref="BX130:BX148" si="512">IF(BW130="■", $R130+$S130)</f>
        <v>0</v>
      </c>
      <c r="BY130" s="144">
        <f t="shared" ref="BY130:BY148" si="513">IF($AZ130="Ler eescrever mais com a BE", "■",0)</f>
        <v>0</v>
      </c>
      <c r="BZ130" s="145" t="b">
        <f t="shared" ref="BZ130:BZ148" si="514">IF(BY130="■", $R130+$S130)</f>
        <v>0</v>
      </c>
      <c r="CA130" s="144">
        <f t="shared" ref="CA130:CA148" si="515">IF($AZ130="Ler fora da escola", "■",0)</f>
        <v>0</v>
      </c>
      <c r="CB130" s="145" t="b">
        <f t="shared" ref="CB130:CB148" si="516">IF(CA130="■", $R130+$S130)</f>
        <v>0</v>
      </c>
      <c r="CC130" s="144">
        <f t="shared" ref="CC130:CC148" si="517">IF($AZ130="Lidera", "■",0)</f>
        <v>0</v>
      </c>
      <c r="CD130" s="145" t="b">
        <f t="shared" ref="CD130:CD148" si="518">IF(CC130="■", $R130+$S130)</f>
        <v>0</v>
      </c>
      <c r="CE130" s="144">
        <f t="shared" ref="CE130:CE148" si="519">IF($AZ130="Media@ção", "■",0)</f>
        <v>0</v>
      </c>
      <c r="CF130" s="145" t="b">
        <f t="shared" ref="CF130:CF148" si="520">IF(CE130="■", $R130+$S130)</f>
        <v>0</v>
      </c>
      <c r="CG130" s="144">
        <f t="shared" ref="CG130:CG148" si="521">IF($AZ130="Mês Internacional da Biblioteca Escolar", "■",0)</f>
        <v>0</v>
      </c>
      <c r="CH130" s="145" t="b">
        <f t="shared" ref="CH130:CH148" si="522">IF(CG130="■", $R130+$S130)</f>
        <v>0</v>
      </c>
      <c r="CI130" s="144">
        <f t="shared" ref="CI130:CI148" si="523">IF($AZ130="Miúdos a votos", "■",0)</f>
        <v>0</v>
      </c>
      <c r="CJ130" s="145" t="b">
        <f t="shared" ref="CJ130:CJ148" si="524">IF(CI130="■", $R130+$S130)</f>
        <v>0</v>
      </c>
      <c r="CK130" s="144">
        <f t="shared" ref="CK130:CK148" si="525">IF($AZ130="Newton gostava de ler", "■",0)</f>
        <v>0</v>
      </c>
      <c r="CL130" s="145" t="b">
        <f t="shared" ref="CL130:CL148" si="526">IF(CK130="■", $R130+$S130)</f>
        <v>0</v>
      </c>
      <c r="CM130" s="144">
        <f t="shared" ref="CM130:CM148" si="527">IF($AZ130="Proliteracias", "■",0)</f>
        <v>0</v>
      </c>
      <c r="CN130" s="145" t="b">
        <f t="shared" ref="CN130:CN148" si="528">IF(CM130="■", $R130+$S130)</f>
        <v>0</v>
      </c>
      <c r="CO130" s="286">
        <f t="shared" si="412"/>
        <v>0</v>
      </c>
      <c r="CP130" s="145" t="b">
        <f t="shared" ref="CP130:CP148" si="529">IF(CO130="■", $R130+$S130)</f>
        <v>0</v>
      </c>
      <c r="CQ130" s="286">
        <f t="shared" ref="CQ130:CQ148" si="530">IF($AZ130="READ ON Portugal", "■",0)</f>
        <v>0</v>
      </c>
      <c r="CR130" s="145" t="b">
        <f t="shared" ref="CR130:CR148" si="531">IF(CQ130="■", $R130+$S130)</f>
        <v>0</v>
      </c>
      <c r="CS130" s="144">
        <f t="shared" ref="CS130:CS148" si="532">IF($AZ130="Semana da leitura", "■",0)</f>
        <v>0</v>
      </c>
      <c r="CT130" s="145" t="b">
        <f t="shared" ref="CT130:CT148" si="533">IF(CS130="■", $R130+$S130)</f>
        <v>0</v>
      </c>
      <c r="CU130" s="144">
        <f t="shared" ref="CU130:CU148" si="534">IF($AZ130="Supercharged by IA", "■",0)</f>
        <v>0</v>
      </c>
      <c r="CV130" s="145" t="b">
        <f t="shared" ref="CV130:CV148" si="535">IF(CU130="■", $R130+$S130)</f>
        <v>0</v>
      </c>
      <c r="CW130" s="144">
        <f t="shared" ref="CW130:CW148" si="536">IF($AZ130="Todos Juntos Podemos Ler", "■",0)</f>
        <v>0</v>
      </c>
      <c r="CX130" s="145" t="b">
        <f t="shared" ref="CX130:CX148" si="537">IF(CW130="■", $R130+$S130)</f>
        <v>0</v>
      </c>
      <c r="CY130" s="144">
        <f t="shared" ref="CY130:CY148" si="538">IF($AZ130="Voluntários de leitura", "■",0)</f>
        <v>0</v>
      </c>
      <c r="CZ130" s="145" t="b">
        <f t="shared" ref="CZ130:CZ148" si="539">IF(CY130="■", $R130+$S130)</f>
        <v>0</v>
      </c>
      <c r="DA130" s="144">
        <f t="shared" ref="DA130:DA148" si="540">IF($AZ130="Outra(s)", "■",0)</f>
        <v>0</v>
      </c>
      <c r="DB130" s="145" t="b">
        <f t="shared" ref="DB130:DB148" si="541">IF(DA130="■", $R130+$S130)</f>
        <v>0</v>
      </c>
      <c r="DC130" s="262"/>
      <c r="DD130" s="144">
        <f t="shared" ref="DD130:DD148" si="542">IF($BA130="Plano Nacional das Artes", "■",0)</f>
        <v>0</v>
      </c>
      <c r="DE130" s="145" t="b">
        <f t="shared" ref="DE130:DE148" si="543">IF(DD130="■", $R130+$S130)</f>
        <v>0</v>
      </c>
      <c r="DF130" s="144">
        <f t="shared" ref="DF130:DF148" si="544">IF($BA130="Plano Nacional de Cinema", "■",0)</f>
        <v>0</v>
      </c>
      <c r="DG130" s="145" t="b">
        <f t="shared" ref="DG130:DG148" si="545">IF(DF130="■", $R130+$S130)</f>
        <v>0</v>
      </c>
      <c r="DH130" s="144">
        <f t="shared" ref="DH130:DJ148" si="546">IF($BA130="Plano Nacional de Formação Financeira", "■",0)</f>
        <v>0</v>
      </c>
      <c r="DI130" s="145" t="b">
        <f t="shared" si="473"/>
        <v>0</v>
      </c>
      <c r="DJ130" s="144">
        <f t="shared" si="546"/>
        <v>0</v>
      </c>
      <c r="DK130" s="145" t="b">
        <f t="shared" ref="DK130:DK148" si="547">IF(DJ130="■", $R130+$S130)</f>
        <v>0</v>
      </c>
      <c r="DL130" s="144">
        <f t="shared" ref="DL130:DL148" si="548">IF($BA130="Outra(s)", "■",0)</f>
        <v>0</v>
      </c>
      <c r="DM130" s="145" t="b">
        <f t="shared" ref="DM130:DM148" si="549">IF(DL130="■", $R130+$S130)</f>
        <v>0</v>
      </c>
      <c r="DN130" s="285"/>
      <c r="DO130" s="286">
        <f t="shared" si="413"/>
        <v>0</v>
      </c>
      <c r="DP130" s="145" t="b">
        <f t="shared" ref="DP130:DP148" si="550">IF(DO130="■", $R130+$S130)</f>
        <v>0</v>
      </c>
      <c r="DQ130" s="144">
        <f t="shared" ref="DQ130:DQ148" si="551">IF($BB130="Jornal escolar", "■",0)</f>
        <v>0</v>
      </c>
      <c r="DR130" s="145" t="b">
        <f t="shared" ref="DR130:DR148" si="552">IF(DQ130="■", $R130+$S130)</f>
        <v>0</v>
      </c>
      <c r="DS130" s="144">
        <f t="shared" ref="DS130:DS148" si="553">IF($BB130="Rádio escolar", "■",0)</f>
        <v>0</v>
      </c>
      <c r="DT130" s="145" t="b">
        <f t="shared" ref="DT130:DT148" si="554">IF(DS130="■", $R130+$S130)</f>
        <v>0</v>
      </c>
      <c r="DU130" s="144">
        <f t="shared" ref="DU130:DU148" si="555">IF($BB130="TV escolar", "■",0)</f>
        <v>0</v>
      </c>
      <c r="DV130" s="145" t="b">
        <f t="shared" ref="DV130:DV148" si="556">IF(DU130="■", $R130+$S130)</f>
        <v>0</v>
      </c>
      <c r="DW130" s="144">
        <f t="shared" ref="DW130:DW148" si="557">IF($BB130="Outra(s)", "■",0)</f>
        <v>0</v>
      </c>
      <c r="DX130" s="145" t="b">
        <f t="shared" ref="DX130:DX148" si="558">IF(DW130="■", $R130+$S130)</f>
        <v>0</v>
      </c>
    </row>
    <row r="131" spans="1:128" ht="15.6" customHeight="1">
      <c r="A131" s="65"/>
      <c r="B131" s="143">
        <f>'1. Plano anual atividades'!C133</f>
        <v>0</v>
      </c>
      <c r="C131" s="12"/>
      <c r="D131" s="145">
        <f>'1. Plano anual atividades'!D133</f>
        <v>0</v>
      </c>
      <c r="E131" s="145">
        <f>'1. Plano anual atividades'!E133</f>
        <v>0</v>
      </c>
      <c r="F131" s="145">
        <f>'1. Plano anual atividades'!F133</f>
        <v>0</v>
      </c>
      <c r="G131" s="145">
        <f>'1. Plano anual atividades'!G133</f>
        <v>0</v>
      </c>
      <c r="H131" s="145">
        <f>'1. Plano anual atividades'!H133</f>
        <v>0</v>
      </c>
      <c r="I131" s="145">
        <f>'1. Plano anual atividades'!I133</f>
        <v>0</v>
      </c>
      <c r="J131" s="145">
        <f>'1. Plano anual atividades'!J133</f>
        <v>0</v>
      </c>
      <c r="K131" s="145">
        <f>'1. Plano anual atividades'!K133</f>
        <v>0</v>
      </c>
      <c r="L131" s="145">
        <f>'1. Plano anual atividades'!L133</f>
        <v>0</v>
      </c>
      <c r="M131" s="145">
        <f>'1. Plano anual atividades'!M133</f>
        <v>0</v>
      </c>
      <c r="N131" s="145">
        <f>'1. Plano anual atividades'!N133</f>
        <v>0</v>
      </c>
      <c r="O131" s="12"/>
      <c r="P131" s="12"/>
      <c r="Q131" s="145">
        <f t="shared" si="488"/>
        <v>0</v>
      </c>
      <c r="R131" s="12"/>
      <c r="S131" s="12"/>
      <c r="T131" s="145">
        <f t="shared" ref="T131:T140" si="559">P131*R131</f>
        <v>0</v>
      </c>
      <c r="U131" s="145">
        <f t="shared" ref="U131:U140" si="560">P131*S131</f>
        <v>0</v>
      </c>
      <c r="V131" s="12"/>
      <c r="W131" s="12"/>
      <c r="X131" s="145">
        <f t="shared" si="489"/>
        <v>0</v>
      </c>
      <c r="Y131" s="145">
        <f t="shared" si="490"/>
        <v>0</v>
      </c>
      <c r="Z131" s="12"/>
      <c r="AA131" s="12"/>
      <c r="AB131" s="146">
        <f>'1. Plano anual atividades'!E123</f>
        <v>0</v>
      </c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47"/>
      <c r="AZ131" s="17"/>
      <c r="BA131" s="17"/>
      <c r="BB131" s="12"/>
      <c r="BC131" s="144">
        <f t="shared" si="491"/>
        <v>0</v>
      </c>
      <c r="BD131" s="145" t="b">
        <f t="shared" si="492"/>
        <v>0</v>
      </c>
      <c r="BE131" s="144">
        <f t="shared" si="493"/>
        <v>0</v>
      </c>
      <c r="BF131" s="145" t="b">
        <f t="shared" si="494"/>
        <v>0</v>
      </c>
      <c r="BG131" s="144">
        <f t="shared" si="495"/>
        <v>0</v>
      </c>
      <c r="BH131" s="145" t="b">
        <f t="shared" si="496"/>
        <v>0</v>
      </c>
      <c r="BI131" s="144">
        <f t="shared" si="497"/>
        <v>0</v>
      </c>
      <c r="BJ131" s="145" t="b">
        <f t="shared" si="498"/>
        <v>0</v>
      </c>
      <c r="BK131" s="144">
        <f t="shared" si="499"/>
        <v>0</v>
      </c>
      <c r="BL131" s="145" t="b">
        <f t="shared" si="500"/>
        <v>0</v>
      </c>
      <c r="BM131" s="144">
        <f t="shared" si="501"/>
        <v>0</v>
      </c>
      <c r="BN131" s="145" t="b">
        <f t="shared" si="502"/>
        <v>0</v>
      </c>
      <c r="BO131" s="144">
        <f t="shared" si="503"/>
        <v>0</v>
      </c>
      <c r="BP131" s="145" t="b">
        <f t="shared" si="504"/>
        <v>0</v>
      </c>
      <c r="BQ131" s="144">
        <f t="shared" si="505"/>
        <v>0</v>
      </c>
      <c r="BR131" s="145" t="b">
        <f t="shared" si="506"/>
        <v>0</v>
      </c>
      <c r="BS131" s="144">
        <f t="shared" si="507"/>
        <v>0</v>
      </c>
      <c r="BT131" s="145" t="b">
        <f t="shared" si="508"/>
        <v>0</v>
      </c>
      <c r="BU131" s="144">
        <f t="shared" si="509"/>
        <v>0</v>
      </c>
      <c r="BV131" s="145" t="b">
        <f t="shared" si="510"/>
        <v>0</v>
      </c>
      <c r="BW131" s="144">
        <f t="shared" si="511"/>
        <v>0</v>
      </c>
      <c r="BX131" s="145" t="b">
        <f t="shared" si="512"/>
        <v>0</v>
      </c>
      <c r="BY131" s="144">
        <f t="shared" si="513"/>
        <v>0</v>
      </c>
      <c r="BZ131" s="145" t="b">
        <f t="shared" si="514"/>
        <v>0</v>
      </c>
      <c r="CA131" s="144">
        <f t="shared" si="515"/>
        <v>0</v>
      </c>
      <c r="CB131" s="145" t="b">
        <f t="shared" si="516"/>
        <v>0</v>
      </c>
      <c r="CC131" s="144">
        <f t="shared" si="517"/>
        <v>0</v>
      </c>
      <c r="CD131" s="145" t="b">
        <f t="shared" si="518"/>
        <v>0</v>
      </c>
      <c r="CE131" s="144">
        <f t="shared" si="519"/>
        <v>0</v>
      </c>
      <c r="CF131" s="145" t="b">
        <f t="shared" si="520"/>
        <v>0</v>
      </c>
      <c r="CG131" s="144">
        <f t="shared" si="521"/>
        <v>0</v>
      </c>
      <c r="CH131" s="145" t="b">
        <f t="shared" si="522"/>
        <v>0</v>
      </c>
      <c r="CI131" s="144">
        <f t="shared" si="523"/>
        <v>0</v>
      </c>
      <c r="CJ131" s="145" t="b">
        <f t="shared" si="524"/>
        <v>0</v>
      </c>
      <c r="CK131" s="144">
        <f t="shared" si="525"/>
        <v>0</v>
      </c>
      <c r="CL131" s="145" t="b">
        <f t="shared" si="526"/>
        <v>0</v>
      </c>
      <c r="CM131" s="144">
        <f t="shared" si="527"/>
        <v>0</v>
      </c>
      <c r="CN131" s="145" t="b">
        <f t="shared" si="528"/>
        <v>0</v>
      </c>
      <c r="CO131" s="286">
        <f t="shared" si="412"/>
        <v>0</v>
      </c>
      <c r="CP131" s="145" t="b">
        <f t="shared" si="529"/>
        <v>0</v>
      </c>
      <c r="CQ131" s="286">
        <f t="shared" si="530"/>
        <v>0</v>
      </c>
      <c r="CR131" s="145" t="b">
        <f t="shared" si="531"/>
        <v>0</v>
      </c>
      <c r="CS131" s="144">
        <f t="shared" si="532"/>
        <v>0</v>
      </c>
      <c r="CT131" s="145" t="b">
        <f t="shared" si="533"/>
        <v>0</v>
      </c>
      <c r="CU131" s="144">
        <f t="shared" si="534"/>
        <v>0</v>
      </c>
      <c r="CV131" s="145" t="b">
        <f t="shared" si="535"/>
        <v>0</v>
      </c>
      <c r="CW131" s="144">
        <f t="shared" si="536"/>
        <v>0</v>
      </c>
      <c r="CX131" s="145" t="b">
        <f t="shared" si="537"/>
        <v>0</v>
      </c>
      <c r="CY131" s="144">
        <f t="shared" si="538"/>
        <v>0</v>
      </c>
      <c r="CZ131" s="145" t="b">
        <f t="shared" si="539"/>
        <v>0</v>
      </c>
      <c r="DA131" s="144">
        <f t="shared" si="540"/>
        <v>0</v>
      </c>
      <c r="DB131" s="145" t="b">
        <f t="shared" si="541"/>
        <v>0</v>
      </c>
      <c r="DC131" s="262"/>
      <c r="DD131" s="144">
        <f t="shared" si="542"/>
        <v>0</v>
      </c>
      <c r="DE131" s="145" t="b">
        <f t="shared" si="543"/>
        <v>0</v>
      </c>
      <c r="DF131" s="144">
        <f t="shared" si="544"/>
        <v>0</v>
      </c>
      <c r="DG131" s="145" t="b">
        <f t="shared" si="545"/>
        <v>0</v>
      </c>
      <c r="DH131" s="144">
        <f t="shared" si="546"/>
        <v>0</v>
      </c>
      <c r="DI131" s="145" t="b">
        <f t="shared" si="473"/>
        <v>0</v>
      </c>
      <c r="DJ131" s="144">
        <f t="shared" si="546"/>
        <v>0</v>
      </c>
      <c r="DK131" s="145" t="b">
        <f t="shared" si="547"/>
        <v>0</v>
      </c>
      <c r="DL131" s="144">
        <f t="shared" si="548"/>
        <v>0</v>
      </c>
      <c r="DM131" s="145" t="b">
        <f t="shared" si="549"/>
        <v>0</v>
      </c>
      <c r="DN131" s="285"/>
      <c r="DO131" s="286">
        <f t="shared" si="413"/>
        <v>0</v>
      </c>
      <c r="DP131" s="145" t="b">
        <f t="shared" si="550"/>
        <v>0</v>
      </c>
      <c r="DQ131" s="144">
        <f t="shared" si="551"/>
        <v>0</v>
      </c>
      <c r="DR131" s="145" t="b">
        <f t="shared" si="552"/>
        <v>0</v>
      </c>
      <c r="DS131" s="144">
        <f t="shared" si="553"/>
        <v>0</v>
      </c>
      <c r="DT131" s="145" t="b">
        <f t="shared" si="554"/>
        <v>0</v>
      </c>
      <c r="DU131" s="144">
        <f t="shared" si="555"/>
        <v>0</v>
      </c>
      <c r="DV131" s="145" t="b">
        <f t="shared" si="556"/>
        <v>0</v>
      </c>
      <c r="DW131" s="144">
        <f t="shared" si="557"/>
        <v>0</v>
      </c>
      <c r="DX131" s="145" t="b">
        <f t="shared" si="558"/>
        <v>0</v>
      </c>
    </row>
    <row r="132" spans="1:128" ht="15.6" customHeight="1">
      <c r="A132" s="65"/>
      <c r="B132" s="143">
        <f>'1. Plano anual atividades'!C134</f>
        <v>0</v>
      </c>
      <c r="C132" s="12"/>
      <c r="D132" s="145">
        <f>'1. Plano anual atividades'!D134</f>
        <v>0</v>
      </c>
      <c r="E132" s="145">
        <f>'1. Plano anual atividades'!E134</f>
        <v>0</v>
      </c>
      <c r="F132" s="145">
        <f>'1. Plano anual atividades'!F134</f>
        <v>0</v>
      </c>
      <c r="G132" s="145">
        <f>'1. Plano anual atividades'!G134</f>
        <v>0</v>
      </c>
      <c r="H132" s="145">
        <f>'1. Plano anual atividades'!H134</f>
        <v>0</v>
      </c>
      <c r="I132" s="145">
        <f>'1. Plano anual atividades'!I134</f>
        <v>0</v>
      </c>
      <c r="J132" s="145">
        <f>'1. Plano anual atividades'!J134</f>
        <v>0</v>
      </c>
      <c r="K132" s="145">
        <f>'1. Plano anual atividades'!K134</f>
        <v>0</v>
      </c>
      <c r="L132" s="145">
        <f>'1. Plano anual atividades'!L134</f>
        <v>0</v>
      </c>
      <c r="M132" s="145">
        <f>'1. Plano anual atividades'!M134</f>
        <v>0</v>
      </c>
      <c r="N132" s="145">
        <f>'1. Plano anual atividades'!N134</f>
        <v>0</v>
      </c>
      <c r="O132" s="12"/>
      <c r="P132" s="12"/>
      <c r="Q132" s="145">
        <f t="shared" si="488"/>
        <v>0</v>
      </c>
      <c r="R132" s="12"/>
      <c r="S132" s="12"/>
      <c r="T132" s="145">
        <f t="shared" si="559"/>
        <v>0</v>
      </c>
      <c r="U132" s="145">
        <f t="shared" si="560"/>
        <v>0</v>
      </c>
      <c r="V132" s="12"/>
      <c r="W132" s="12"/>
      <c r="X132" s="145">
        <f t="shared" si="489"/>
        <v>0</v>
      </c>
      <c r="Y132" s="145">
        <f t="shared" si="490"/>
        <v>0</v>
      </c>
      <c r="Z132" s="12"/>
      <c r="AA132" s="12"/>
      <c r="AB132" s="146">
        <f>'1. Plano anual atividades'!E124</f>
        <v>0</v>
      </c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47"/>
      <c r="AZ132" s="17"/>
      <c r="BA132" s="17"/>
      <c r="BB132" s="12"/>
      <c r="BC132" s="144">
        <f t="shared" si="491"/>
        <v>0</v>
      </c>
      <c r="BD132" s="145" t="b">
        <f t="shared" si="492"/>
        <v>0</v>
      </c>
      <c r="BE132" s="144">
        <f t="shared" si="493"/>
        <v>0</v>
      </c>
      <c r="BF132" s="145" t="b">
        <f t="shared" si="494"/>
        <v>0</v>
      </c>
      <c r="BG132" s="144">
        <f t="shared" si="495"/>
        <v>0</v>
      </c>
      <c r="BH132" s="145" t="b">
        <f t="shared" si="496"/>
        <v>0</v>
      </c>
      <c r="BI132" s="144">
        <f t="shared" si="497"/>
        <v>0</v>
      </c>
      <c r="BJ132" s="145" t="b">
        <f t="shared" si="498"/>
        <v>0</v>
      </c>
      <c r="BK132" s="144">
        <f t="shared" si="499"/>
        <v>0</v>
      </c>
      <c r="BL132" s="145" t="b">
        <f t="shared" si="500"/>
        <v>0</v>
      </c>
      <c r="BM132" s="144">
        <f t="shared" si="501"/>
        <v>0</v>
      </c>
      <c r="BN132" s="145" t="b">
        <f t="shared" si="502"/>
        <v>0</v>
      </c>
      <c r="BO132" s="144">
        <f t="shared" si="503"/>
        <v>0</v>
      </c>
      <c r="BP132" s="145" t="b">
        <f t="shared" si="504"/>
        <v>0</v>
      </c>
      <c r="BQ132" s="144">
        <f t="shared" si="505"/>
        <v>0</v>
      </c>
      <c r="BR132" s="145" t="b">
        <f t="shared" si="506"/>
        <v>0</v>
      </c>
      <c r="BS132" s="144">
        <f t="shared" si="507"/>
        <v>0</v>
      </c>
      <c r="BT132" s="145" t="b">
        <f t="shared" si="508"/>
        <v>0</v>
      </c>
      <c r="BU132" s="144">
        <f t="shared" si="509"/>
        <v>0</v>
      </c>
      <c r="BV132" s="145" t="b">
        <f t="shared" si="510"/>
        <v>0</v>
      </c>
      <c r="BW132" s="144">
        <f t="shared" si="511"/>
        <v>0</v>
      </c>
      <c r="BX132" s="145" t="b">
        <f t="shared" si="512"/>
        <v>0</v>
      </c>
      <c r="BY132" s="144">
        <f t="shared" si="513"/>
        <v>0</v>
      </c>
      <c r="BZ132" s="145" t="b">
        <f t="shared" si="514"/>
        <v>0</v>
      </c>
      <c r="CA132" s="144">
        <f t="shared" si="515"/>
        <v>0</v>
      </c>
      <c r="CB132" s="145" t="b">
        <f t="shared" si="516"/>
        <v>0</v>
      </c>
      <c r="CC132" s="144">
        <f t="shared" si="517"/>
        <v>0</v>
      </c>
      <c r="CD132" s="145" t="b">
        <f t="shared" si="518"/>
        <v>0</v>
      </c>
      <c r="CE132" s="144">
        <f t="shared" si="519"/>
        <v>0</v>
      </c>
      <c r="CF132" s="145" t="b">
        <f t="shared" si="520"/>
        <v>0</v>
      </c>
      <c r="CG132" s="144">
        <f t="shared" si="521"/>
        <v>0</v>
      </c>
      <c r="CH132" s="145" t="b">
        <f t="shared" si="522"/>
        <v>0</v>
      </c>
      <c r="CI132" s="144">
        <f t="shared" si="523"/>
        <v>0</v>
      </c>
      <c r="CJ132" s="145" t="b">
        <f t="shared" si="524"/>
        <v>0</v>
      </c>
      <c r="CK132" s="144">
        <f t="shared" si="525"/>
        <v>0</v>
      </c>
      <c r="CL132" s="145" t="b">
        <f t="shared" si="526"/>
        <v>0</v>
      </c>
      <c r="CM132" s="144">
        <f t="shared" si="527"/>
        <v>0</v>
      </c>
      <c r="CN132" s="145" t="b">
        <f t="shared" si="528"/>
        <v>0</v>
      </c>
      <c r="CO132" s="286">
        <f t="shared" si="412"/>
        <v>0</v>
      </c>
      <c r="CP132" s="145" t="b">
        <f t="shared" si="529"/>
        <v>0</v>
      </c>
      <c r="CQ132" s="286">
        <f t="shared" si="530"/>
        <v>0</v>
      </c>
      <c r="CR132" s="145" t="b">
        <f t="shared" si="531"/>
        <v>0</v>
      </c>
      <c r="CS132" s="144">
        <f t="shared" si="532"/>
        <v>0</v>
      </c>
      <c r="CT132" s="145" t="b">
        <f t="shared" si="533"/>
        <v>0</v>
      </c>
      <c r="CU132" s="144">
        <f t="shared" si="534"/>
        <v>0</v>
      </c>
      <c r="CV132" s="145" t="b">
        <f t="shared" si="535"/>
        <v>0</v>
      </c>
      <c r="CW132" s="144">
        <f t="shared" si="536"/>
        <v>0</v>
      </c>
      <c r="CX132" s="145" t="b">
        <f t="shared" si="537"/>
        <v>0</v>
      </c>
      <c r="CY132" s="144">
        <f t="shared" si="538"/>
        <v>0</v>
      </c>
      <c r="CZ132" s="145" t="b">
        <f t="shared" si="539"/>
        <v>0</v>
      </c>
      <c r="DA132" s="144">
        <f t="shared" si="540"/>
        <v>0</v>
      </c>
      <c r="DB132" s="145" t="b">
        <f t="shared" si="541"/>
        <v>0</v>
      </c>
      <c r="DC132" s="262"/>
      <c r="DD132" s="144">
        <f t="shared" si="542"/>
        <v>0</v>
      </c>
      <c r="DE132" s="145" t="b">
        <f t="shared" si="543"/>
        <v>0</v>
      </c>
      <c r="DF132" s="144">
        <f t="shared" si="544"/>
        <v>0</v>
      </c>
      <c r="DG132" s="145" t="b">
        <f t="shared" si="545"/>
        <v>0</v>
      </c>
      <c r="DH132" s="144">
        <f t="shared" si="546"/>
        <v>0</v>
      </c>
      <c r="DI132" s="145" t="b">
        <f t="shared" si="473"/>
        <v>0</v>
      </c>
      <c r="DJ132" s="144">
        <f t="shared" si="546"/>
        <v>0</v>
      </c>
      <c r="DK132" s="145" t="b">
        <f t="shared" si="547"/>
        <v>0</v>
      </c>
      <c r="DL132" s="144">
        <f t="shared" si="548"/>
        <v>0</v>
      </c>
      <c r="DM132" s="145" t="b">
        <f t="shared" si="549"/>
        <v>0</v>
      </c>
      <c r="DN132" s="285"/>
      <c r="DO132" s="286">
        <f t="shared" si="413"/>
        <v>0</v>
      </c>
      <c r="DP132" s="145" t="b">
        <f t="shared" si="550"/>
        <v>0</v>
      </c>
      <c r="DQ132" s="144">
        <f t="shared" si="551"/>
        <v>0</v>
      </c>
      <c r="DR132" s="145" t="b">
        <f t="shared" si="552"/>
        <v>0</v>
      </c>
      <c r="DS132" s="144">
        <f t="shared" si="553"/>
        <v>0</v>
      </c>
      <c r="DT132" s="145" t="b">
        <f t="shared" si="554"/>
        <v>0</v>
      </c>
      <c r="DU132" s="144">
        <f t="shared" si="555"/>
        <v>0</v>
      </c>
      <c r="DV132" s="145" t="b">
        <f t="shared" si="556"/>
        <v>0</v>
      </c>
      <c r="DW132" s="144">
        <f t="shared" si="557"/>
        <v>0</v>
      </c>
      <c r="DX132" s="145" t="b">
        <f t="shared" si="558"/>
        <v>0</v>
      </c>
    </row>
    <row r="133" spans="1:128" ht="15.6" customHeight="1">
      <c r="A133" s="65"/>
      <c r="B133" s="143">
        <f>'1. Plano anual atividades'!C135</f>
        <v>0</v>
      </c>
      <c r="C133" s="12"/>
      <c r="D133" s="145">
        <f>'1. Plano anual atividades'!D135</f>
        <v>0</v>
      </c>
      <c r="E133" s="145">
        <f>'1. Plano anual atividades'!E135</f>
        <v>0</v>
      </c>
      <c r="F133" s="145">
        <f>'1. Plano anual atividades'!F135</f>
        <v>0</v>
      </c>
      <c r="G133" s="145">
        <f>'1. Plano anual atividades'!G135</f>
        <v>0</v>
      </c>
      <c r="H133" s="145">
        <f>'1. Plano anual atividades'!H135</f>
        <v>0</v>
      </c>
      <c r="I133" s="145">
        <f>'1. Plano anual atividades'!I135</f>
        <v>0</v>
      </c>
      <c r="J133" s="145">
        <f>'1. Plano anual atividades'!J135</f>
        <v>0</v>
      </c>
      <c r="K133" s="145">
        <f>'1. Plano anual atividades'!K135</f>
        <v>0</v>
      </c>
      <c r="L133" s="145">
        <f>'1. Plano anual atividades'!L135</f>
        <v>0</v>
      </c>
      <c r="M133" s="145">
        <f>'1. Plano anual atividades'!M135</f>
        <v>0</v>
      </c>
      <c r="N133" s="145">
        <f>'1. Plano anual atividades'!N135</f>
        <v>0</v>
      </c>
      <c r="O133" s="12"/>
      <c r="P133" s="12"/>
      <c r="Q133" s="145">
        <f t="shared" si="488"/>
        <v>0</v>
      </c>
      <c r="R133" s="12"/>
      <c r="S133" s="12"/>
      <c r="T133" s="145">
        <f t="shared" si="559"/>
        <v>0</v>
      </c>
      <c r="U133" s="145">
        <f t="shared" si="560"/>
        <v>0</v>
      </c>
      <c r="V133" s="12"/>
      <c r="W133" s="12"/>
      <c r="X133" s="145">
        <f t="shared" si="489"/>
        <v>0</v>
      </c>
      <c r="Y133" s="145">
        <f t="shared" si="490"/>
        <v>0</v>
      </c>
      <c r="Z133" s="231"/>
      <c r="AA133" s="12"/>
      <c r="AB133" s="146">
        <f>'1. Plano anual atividades'!E125</f>
        <v>0</v>
      </c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47"/>
      <c r="AZ133" s="17"/>
      <c r="BA133" s="17"/>
      <c r="BB133" s="12"/>
      <c r="BC133" s="144">
        <f t="shared" si="491"/>
        <v>0</v>
      </c>
      <c r="BD133" s="145" t="b">
        <f t="shared" si="492"/>
        <v>0</v>
      </c>
      <c r="BE133" s="144">
        <f t="shared" si="493"/>
        <v>0</v>
      </c>
      <c r="BF133" s="145" t="b">
        <f t="shared" si="494"/>
        <v>0</v>
      </c>
      <c r="BG133" s="144">
        <f t="shared" si="495"/>
        <v>0</v>
      </c>
      <c r="BH133" s="145" t="b">
        <f t="shared" si="496"/>
        <v>0</v>
      </c>
      <c r="BI133" s="144">
        <f t="shared" si="497"/>
        <v>0</v>
      </c>
      <c r="BJ133" s="145" t="b">
        <f t="shared" si="498"/>
        <v>0</v>
      </c>
      <c r="BK133" s="144">
        <f t="shared" si="499"/>
        <v>0</v>
      </c>
      <c r="BL133" s="145" t="b">
        <f t="shared" si="500"/>
        <v>0</v>
      </c>
      <c r="BM133" s="144">
        <f t="shared" si="501"/>
        <v>0</v>
      </c>
      <c r="BN133" s="145" t="b">
        <f t="shared" si="502"/>
        <v>0</v>
      </c>
      <c r="BO133" s="144">
        <f t="shared" si="503"/>
        <v>0</v>
      </c>
      <c r="BP133" s="145" t="b">
        <f t="shared" si="504"/>
        <v>0</v>
      </c>
      <c r="BQ133" s="144">
        <f t="shared" si="505"/>
        <v>0</v>
      </c>
      <c r="BR133" s="145" t="b">
        <f t="shared" si="506"/>
        <v>0</v>
      </c>
      <c r="BS133" s="144">
        <f t="shared" si="507"/>
        <v>0</v>
      </c>
      <c r="BT133" s="145" t="b">
        <f t="shared" si="508"/>
        <v>0</v>
      </c>
      <c r="BU133" s="144">
        <f t="shared" si="509"/>
        <v>0</v>
      </c>
      <c r="BV133" s="145" t="b">
        <f t="shared" si="510"/>
        <v>0</v>
      </c>
      <c r="BW133" s="144">
        <f t="shared" si="511"/>
        <v>0</v>
      </c>
      <c r="BX133" s="145" t="b">
        <f t="shared" si="512"/>
        <v>0</v>
      </c>
      <c r="BY133" s="144">
        <f t="shared" si="513"/>
        <v>0</v>
      </c>
      <c r="BZ133" s="145" t="b">
        <f t="shared" si="514"/>
        <v>0</v>
      </c>
      <c r="CA133" s="144">
        <f t="shared" si="515"/>
        <v>0</v>
      </c>
      <c r="CB133" s="145" t="b">
        <f t="shared" si="516"/>
        <v>0</v>
      </c>
      <c r="CC133" s="144">
        <f t="shared" si="517"/>
        <v>0</v>
      </c>
      <c r="CD133" s="145" t="b">
        <f t="shared" si="518"/>
        <v>0</v>
      </c>
      <c r="CE133" s="144">
        <f t="shared" si="519"/>
        <v>0</v>
      </c>
      <c r="CF133" s="145" t="b">
        <f t="shared" si="520"/>
        <v>0</v>
      </c>
      <c r="CG133" s="144">
        <f t="shared" si="521"/>
        <v>0</v>
      </c>
      <c r="CH133" s="145" t="b">
        <f t="shared" si="522"/>
        <v>0</v>
      </c>
      <c r="CI133" s="144">
        <f t="shared" si="523"/>
        <v>0</v>
      </c>
      <c r="CJ133" s="145" t="b">
        <f t="shared" si="524"/>
        <v>0</v>
      </c>
      <c r="CK133" s="144">
        <f t="shared" si="525"/>
        <v>0</v>
      </c>
      <c r="CL133" s="145" t="b">
        <f t="shared" si="526"/>
        <v>0</v>
      </c>
      <c r="CM133" s="144">
        <f t="shared" si="527"/>
        <v>0</v>
      </c>
      <c r="CN133" s="145" t="b">
        <f t="shared" si="528"/>
        <v>0</v>
      </c>
      <c r="CO133" s="286">
        <f t="shared" si="412"/>
        <v>0</v>
      </c>
      <c r="CP133" s="145" t="b">
        <f t="shared" si="529"/>
        <v>0</v>
      </c>
      <c r="CQ133" s="286">
        <f t="shared" si="530"/>
        <v>0</v>
      </c>
      <c r="CR133" s="145" t="b">
        <f t="shared" si="531"/>
        <v>0</v>
      </c>
      <c r="CS133" s="144">
        <f t="shared" si="532"/>
        <v>0</v>
      </c>
      <c r="CT133" s="145" t="b">
        <f t="shared" si="533"/>
        <v>0</v>
      </c>
      <c r="CU133" s="144">
        <f t="shared" si="534"/>
        <v>0</v>
      </c>
      <c r="CV133" s="145" t="b">
        <f t="shared" si="535"/>
        <v>0</v>
      </c>
      <c r="CW133" s="144">
        <f t="shared" si="536"/>
        <v>0</v>
      </c>
      <c r="CX133" s="145" t="b">
        <f t="shared" si="537"/>
        <v>0</v>
      </c>
      <c r="CY133" s="144">
        <f t="shared" si="538"/>
        <v>0</v>
      </c>
      <c r="CZ133" s="145" t="b">
        <f t="shared" si="539"/>
        <v>0</v>
      </c>
      <c r="DA133" s="144">
        <f t="shared" si="540"/>
        <v>0</v>
      </c>
      <c r="DB133" s="145" t="b">
        <f t="shared" si="541"/>
        <v>0</v>
      </c>
      <c r="DC133" s="262"/>
      <c r="DD133" s="144">
        <f t="shared" si="542"/>
        <v>0</v>
      </c>
      <c r="DE133" s="145" t="b">
        <f t="shared" si="543"/>
        <v>0</v>
      </c>
      <c r="DF133" s="144">
        <f t="shared" si="544"/>
        <v>0</v>
      </c>
      <c r="DG133" s="145" t="b">
        <f t="shared" si="545"/>
        <v>0</v>
      </c>
      <c r="DH133" s="144">
        <f t="shared" si="546"/>
        <v>0</v>
      </c>
      <c r="DI133" s="145" t="b">
        <f t="shared" si="473"/>
        <v>0</v>
      </c>
      <c r="DJ133" s="144">
        <f t="shared" si="546"/>
        <v>0</v>
      </c>
      <c r="DK133" s="145" t="b">
        <f t="shared" si="547"/>
        <v>0</v>
      </c>
      <c r="DL133" s="144">
        <f t="shared" si="548"/>
        <v>0</v>
      </c>
      <c r="DM133" s="145" t="b">
        <f t="shared" si="549"/>
        <v>0</v>
      </c>
      <c r="DN133" s="285"/>
      <c r="DO133" s="286">
        <f t="shared" si="413"/>
        <v>0</v>
      </c>
      <c r="DP133" s="145" t="b">
        <f t="shared" si="550"/>
        <v>0</v>
      </c>
      <c r="DQ133" s="144">
        <f t="shared" si="551"/>
        <v>0</v>
      </c>
      <c r="DR133" s="145" t="b">
        <f t="shared" si="552"/>
        <v>0</v>
      </c>
      <c r="DS133" s="144">
        <f t="shared" si="553"/>
        <v>0</v>
      </c>
      <c r="DT133" s="145" t="b">
        <f t="shared" si="554"/>
        <v>0</v>
      </c>
      <c r="DU133" s="144">
        <f t="shared" si="555"/>
        <v>0</v>
      </c>
      <c r="DV133" s="145" t="b">
        <f t="shared" si="556"/>
        <v>0</v>
      </c>
      <c r="DW133" s="144">
        <f t="shared" si="557"/>
        <v>0</v>
      </c>
      <c r="DX133" s="145" t="b">
        <f t="shared" si="558"/>
        <v>0</v>
      </c>
    </row>
    <row r="134" spans="1:128" ht="15.6" customHeight="1">
      <c r="A134" s="65"/>
      <c r="B134" s="143">
        <f>'1. Plano anual atividades'!C136</f>
        <v>0</v>
      </c>
      <c r="C134" s="12"/>
      <c r="D134" s="145">
        <f>'1. Plano anual atividades'!D136</f>
        <v>0</v>
      </c>
      <c r="E134" s="145">
        <f>'1. Plano anual atividades'!E136</f>
        <v>0</v>
      </c>
      <c r="F134" s="145">
        <f>'1. Plano anual atividades'!F136</f>
        <v>0</v>
      </c>
      <c r="G134" s="145">
        <f>'1. Plano anual atividades'!G136</f>
        <v>0</v>
      </c>
      <c r="H134" s="145">
        <f>'1. Plano anual atividades'!H136</f>
        <v>0</v>
      </c>
      <c r="I134" s="145">
        <f>'1. Plano anual atividades'!I136</f>
        <v>0</v>
      </c>
      <c r="J134" s="145">
        <f>'1. Plano anual atividades'!J136</f>
        <v>0</v>
      </c>
      <c r="K134" s="145">
        <f>'1. Plano anual atividades'!K136</f>
        <v>0</v>
      </c>
      <c r="L134" s="145">
        <f>'1. Plano anual atividades'!L136</f>
        <v>0</v>
      </c>
      <c r="M134" s="145">
        <f>'1. Plano anual atividades'!M136</f>
        <v>0</v>
      </c>
      <c r="N134" s="145">
        <f>'1. Plano anual atividades'!N136</f>
        <v>0</v>
      </c>
      <c r="O134" s="12"/>
      <c r="P134" s="12"/>
      <c r="Q134" s="145">
        <f t="shared" si="488"/>
        <v>0</v>
      </c>
      <c r="R134" s="12"/>
      <c r="S134" s="12"/>
      <c r="T134" s="145">
        <f t="shared" si="559"/>
        <v>0</v>
      </c>
      <c r="U134" s="145">
        <f t="shared" si="560"/>
        <v>0</v>
      </c>
      <c r="V134" s="12"/>
      <c r="W134" s="12"/>
      <c r="X134" s="145">
        <f t="shared" si="489"/>
        <v>0</v>
      </c>
      <c r="Y134" s="145">
        <f t="shared" si="490"/>
        <v>0</v>
      </c>
      <c r="Z134" s="231"/>
      <c r="AA134" s="12"/>
      <c r="AB134" s="146">
        <f>'1. Plano anual atividades'!E126</f>
        <v>0</v>
      </c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47"/>
      <c r="AZ134" s="17"/>
      <c r="BA134" s="17"/>
      <c r="BB134" s="12"/>
      <c r="BC134" s="144">
        <f t="shared" si="491"/>
        <v>0</v>
      </c>
      <c r="BD134" s="145" t="b">
        <f t="shared" si="492"/>
        <v>0</v>
      </c>
      <c r="BE134" s="144">
        <f t="shared" si="493"/>
        <v>0</v>
      </c>
      <c r="BF134" s="145" t="b">
        <f t="shared" si="494"/>
        <v>0</v>
      </c>
      <c r="BG134" s="144">
        <f t="shared" si="495"/>
        <v>0</v>
      </c>
      <c r="BH134" s="145" t="b">
        <f t="shared" si="496"/>
        <v>0</v>
      </c>
      <c r="BI134" s="144">
        <f t="shared" si="497"/>
        <v>0</v>
      </c>
      <c r="BJ134" s="145" t="b">
        <f t="shared" si="498"/>
        <v>0</v>
      </c>
      <c r="BK134" s="144">
        <f t="shared" si="499"/>
        <v>0</v>
      </c>
      <c r="BL134" s="145" t="b">
        <f t="shared" si="500"/>
        <v>0</v>
      </c>
      <c r="BM134" s="144">
        <f t="shared" si="501"/>
        <v>0</v>
      </c>
      <c r="BN134" s="145" t="b">
        <f t="shared" si="502"/>
        <v>0</v>
      </c>
      <c r="BO134" s="144">
        <f t="shared" si="503"/>
        <v>0</v>
      </c>
      <c r="BP134" s="145" t="b">
        <f t="shared" si="504"/>
        <v>0</v>
      </c>
      <c r="BQ134" s="144">
        <f t="shared" si="505"/>
        <v>0</v>
      </c>
      <c r="BR134" s="145" t="b">
        <f t="shared" si="506"/>
        <v>0</v>
      </c>
      <c r="BS134" s="144">
        <f t="shared" si="507"/>
        <v>0</v>
      </c>
      <c r="BT134" s="145" t="b">
        <f t="shared" si="508"/>
        <v>0</v>
      </c>
      <c r="BU134" s="144">
        <f t="shared" si="509"/>
        <v>0</v>
      </c>
      <c r="BV134" s="145" t="b">
        <f t="shared" si="510"/>
        <v>0</v>
      </c>
      <c r="BW134" s="144">
        <f t="shared" si="511"/>
        <v>0</v>
      </c>
      <c r="BX134" s="145" t="b">
        <f t="shared" si="512"/>
        <v>0</v>
      </c>
      <c r="BY134" s="144">
        <f t="shared" si="513"/>
        <v>0</v>
      </c>
      <c r="BZ134" s="145" t="b">
        <f t="shared" si="514"/>
        <v>0</v>
      </c>
      <c r="CA134" s="144">
        <f t="shared" si="515"/>
        <v>0</v>
      </c>
      <c r="CB134" s="145" t="b">
        <f t="shared" si="516"/>
        <v>0</v>
      </c>
      <c r="CC134" s="144">
        <f t="shared" si="517"/>
        <v>0</v>
      </c>
      <c r="CD134" s="145" t="b">
        <f t="shared" si="518"/>
        <v>0</v>
      </c>
      <c r="CE134" s="144">
        <f t="shared" si="519"/>
        <v>0</v>
      </c>
      <c r="CF134" s="145" t="b">
        <f t="shared" si="520"/>
        <v>0</v>
      </c>
      <c r="CG134" s="144">
        <f t="shared" si="521"/>
        <v>0</v>
      </c>
      <c r="CH134" s="145" t="b">
        <f t="shared" si="522"/>
        <v>0</v>
      </c>
      <c r="CI134" s="144">
        <f t="shared" si="523"/>
        <v>0</v>
      </c>
      <c r="CJ134" s="145" t="b">
        <f t="shared" si="524"/>
        <v>0</v>
      </c>
      <c r="CK134" s="144">
        <f t="shared" si="525"/>
        <v>0</v>
      </c>
      <c r="CL134" s="145" t="b">
        <f t="shared" si="526"/>
        <v>0</v>
      </c>
      <c r="CM134" s="144">
        <f t="shared" si="527"/>
        <v>0</v>
      </c>
      <c r="CN134" s="145" t="b">
        <f t="shared" si="528"/>
        <v>0</v>
      </c>
      <c r="CO134" s="286">
        <f t="shared" si="412"/>
        <v>0</v>
      </c>
      <c r="CP134" s="145" t="b">
        <f t="shared" si="529"/>
        <v>0</v>
      </c>
      <c r="CQ134" s="286">
        <f t="shared" si="530"/>
        <v>0</v>
      </c>
      <c r="CR134" s="145" t="b">
        <f t="shared" si="531"/>
        <v>0</v>
      </c>
      <c r="CS134" s="144">
        <f t="shared" si="532"/>
        <v>0</v>
      </c>
      <c r="CT134" s="145" t="b">
        <f t="shared" si="533"/>
        <v>0</v>
      </c>
      <c r="CU134" s="144">
        <f t="shared" si="534"/>
        <v>0</v>
      </c>
      <c r="CV134" s="145" t="b">
        <f t="shared" si="535"/>
        <v>0</v>
      </c>
      <c r="CW134" s="144">
        <f t="shared" si="536"/>
        <v>0</v>
      </c>
      <c r="CX134" s="145" t="b">
        <f t="shared" si="537"/>
        <v>0</v>
      </c>
      <c r="CY134" s="144">
        <f t="shared" si="538"/>
        <v>0</v>
      </c>
      <c r="CZ134" s="145" t="b">
        <f t="shared" si="539"/>
        <v>0</v>
      </c>
      <c r="DA134" s="144">
        <f t="shared" si="540"/>
        <v>0</v>
      </c>
      <c r="DB134" s="145" t="b">
        <f t="shared" si="541"/>
        <v>0</v>
      </c>
      <c r="DC134" s="262"/>
      <c r="DD134" s="144">
        <f t="shared" si="542"/>
        <v>0</v>
      </c>
      <c r="DE134" s="145" t="b">
        <f t="shared" si="543"/>
        <v>0</v>
      </c>
      <c r="DF134" s="144">
        <f t="shared" si="544"/>
        <v>0</v>
      </c>
      <c r="DG134" s="145" t="b">
        <f t="shared" si="545"/>
        <v>0</v>
      </c>
      <c r="DH134" s="144">
        <f t="shared" si="546"/>
        <v>0</v>
      </c>
      <c r="DI134" s="145" t="b">
        <f t="shared" si="473"/>
        <v>0</v>
      </c>
      <c r="DJ134" s="144">
        <f t="shared" si="546"/>
        <v>0</v>
      </c>
      <c r="DK134" s="145" t="b">
        <f t="shared" si="547"/>
        <v>0</v>
      </c>
      <c r="DL134" s="144">
        <f t="shared" si="548"/>
        <v>0</v>
      </c>
      <c r="DM134" s="145" t="b">
        <f t="shared" si="549"/>
        <v>0</v>
      </c>
      <c r="DN134" s="285"/>
      <c r="DO134" s="286">
        <f t="shared" si="413"/>
        <v>0</v>
      </c>
      <c r="DP134" s="145" t="b">
        <f t="shared" si="550"/>
        <v>0</v>
      </c>
      <c r="DQ134" s="144">
        <f t="shared" si="551"/>
        <v>0</v>
      </c>
      <c r="DR134" s="145" t="b">
        <f t="shared" si="552"/>
        <v>0</v>
      </c>
      <c r="DS134" s="144">
        <f t="shared" si="553"/>
        <v>0</v>
      </c>
      <c r="DT134" s="145" t="b">
        <f t="shared" si="554"/>
        <v>0</v>
      </c>
      <c r="DU134" s="144">
        <f t="shared" si="555"/>
        <v>0</v>
      </c>
      <c r="DV134" s="145" t="b">
        <f t="shared" si="556"/>
        <v>0</v>
      </c>
      <c r="DW134" s="144">
        <f t="shared" si="557"/>
        <v>0</v>
      </c>
      <c r="DX134" s="145" t="b">
        <f t="shared" si="558"/>
        <v>0</v>
      </c>
    </row>
    <row r="135" spans="1:128" ht="15.6" customHeight="1">
      <c r="A135" s="65"/>
      <c r="B135" s="143">
        <f>'1. Plano anual atividades'!C137</f>
        <v>0</v>
      </c>
      <c r="C135" s="12"/>
      <c r="D135" s="145">
        <f>'1. Plano anual atividades'!D137</f>
        <v>0</v>
      </c>
      <c r="E135" s="145">
        <f>'1. Plano anual atividades'!E137</f>
        <v>0</v>
      </c>
      <c r="F135" s="145">
        <f>'1. Plano anual atividades'!F137</f>
        <v>0</v>
      </c>
      <c r="G135" s="145">
        <f>'1. Plano anual atividades'!G137</f>
        <v>0</v>
      </c>
      <c r="H135" s="145">
        <f>'1. Plano anual atividades'!H137</f>
        <v>0</v>
      </c>
      <c r="I135" s="145">
        <f>'1. Plano anual atividades'!I137</f>
        <v>0</v>
      </c>
      <c r="J135" s="145">
        <f>'1. Plano anual atividades'!J137</f>
        <v>0</v>
      </c>
      <c r="K135" s="145">
        <f>'1. Plano anual atividades'!K137</f>
        <v>0</v>
      </c>
      <c r="L135" s="145">
        <f>'1. Plano anual atividades'!L137</f>
        <v>0</v>
      </c>
      <c r="M135" s="145">
        <f>'1. Plano anual atividades'!M137</f>
        <v>0</v>
      </c>
      <c r="N135" s="145">
        <f>'1. Plano anual atividades'!N137</f>
        <v>0</v>
      </c>
      <c r="O135" s="12"/>
      <c r="P135" s="12"/>
      <c r="Q135" s="145">
        <f t="shared" si="488"/>
        <v>0</v>
      </c>
      <c r="R135" s="12"/>
      <c r="S135" s="12"/>
      <c r="T135" s="145">
        <f t="shared" si="559"/>
        <v>0</v>
      </c>
      <c r="U135" s="145">
        <f t="shared" si="560"/>
        <v>0</v>
      </c>
      <c r="V135" s="12"/>
      <c r="W135" s="12"/>
      <c r="X135" s="145">
        <f t="shared" si="489"/>
        <v>0</v>
      </c>
      <c r="Y135" s="145">
        <f t="shared" si="490"/>
        <v>0</v>
      </c>
      <c r="Z135" s="231"/>
      <c r="AA135" s="12"/>
      <c r="AB135" s="146">
        <f>'1. Plano anual atividades'!E127</f>
        <v>0</v>
      </c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48"/>
      <c r="AZ135" s="17"/>
      <c r="BA135" s="17"/>
      <c r="BB135" s="12"/>
      <c r="BC135" s="144">
        <f t="shared" si="491"/>
        <v>0</v>
      </c>
      <c r="BD135" s="145" t="b">
        <f t="shared" si="492"/>
        <v>0</v>
      </c>
      <c r="BE135" s="144">
        <f t="shared" si="493"/>
        <v>0</v>
      </c>
      <c r="BF135" s="145" t="b">
        <f t="shared" si="494"/>
        <v>0</v>
      </c>
      <c r="BG135" s="144">
        <f t="shared" si="495"/>
        <v>0</v>
      </c>
      <c r="BH135" s="145" t="b">
        <f t="shared" si="496"/>
        <v>0</v>
      </c>
      <c r="BI135" s="144">
        <f t="shared" si="497"/>
        <v>0</v>
      </c>
      <c r="BJ135" s="145" t="b">
        <f t="shared" si="498"/>
        <v>0</v>
      </c>
      <c r="BK135" s="144">
        <f t="shared" si="499"/>
        <v>0</v>
      </c>
      <c r="BL135" s="145" t="b">
        <f t="shared" si="500"/>
        <v>0</v>
      </c>
      <c r="BM135" s="144">
        <f t="shared" si="501"/>
        <v>0</v>
      </c>
      <c r="BN135" s="145" t="b">
        <f t="shared" si="502"/>
        <v>0</v>
      </c>
      <c r="BO135" s="144">
        <f t="shared" si="503"/>
        <v>0</v>
      </c>
      <c r="BP135" s="145" t="b">
        <f t="shared" si="504"/>
        <v>0</v>
      </c>
      <c r="BQ135" s="144">
        <f t="shared" si="505"/>
        <v>0</v>
      </c>
      <c r="BR135" s="145" t="b">
        <f t="shared" si="506"/>
        <v>0</v>
      </c>
      <c r="BS135" s="144">
        <f t="shared" si="507"/>
        <v>0</v>
      </c>
      <c r="BT135" s="145" t="b">
        <f t="shared" si="508"/>
        <v>0</v>
      </c>
      <c r="BU135" s="144">
        <f t="shared" si="509"/>
        <v>0</v>
      </c>
      <c r="BV135" s="145" t="b">
        <f t="shared" si="510"/>
        <v>0</v>
      </c>
      <c r="BW135" s="144">
        <f t="shared" si="511"/>
        <v>0</v>
      </c>
      <c r="BX135" s="145" t="b">
        <f t="shared" si="512"/>
        <v>0</v>
      </c>
      <c r="BY135" s="144">
        <f t="shared" si="513"/>
        <v>0</v>
      </c>
      <c r="BZ135" s="145" t="b">
        <f t="shared" si="514"/>
        <v>0</v>
      </c>
      <c r="CA135" s="144">
        <f t="shared" si="515"/>
        <v>0</v>
      </c>
      <c r="CB135" s="145" t="b">
        <f t="shared" si="516"/>
        <v>0</v>
      </c>
      <c r="CC135" s="144">
        <f t="shared" si="517"/>
        <v>0</v>
      </c>
      <c r="CD135" s="145" t="b">
        <f t="shared" si="518"/>
        <v>0</v>
      </c>
      <c r="CE135" s="144">
        <f t="shared" si="519"/>
        <v>0</v>
      </c>
      <c r="CF135" s="145" t="b">
        <f t="shared" si="520"/>
        <v>0</v>
      </c>
      <c r="CG135" s="144">
        <f t="shared" si="521"/>
        <v>0</v>
      </c>
      <c r="CH135" s="145" t="b">
        <f t="shared" si="522"/>
        <v>0</v>
      </c>
      <c r="CI135" s="144">
        <f t="shared" si="523"/>
        <v>0</v>
      </c>
      <c r="CJ135" s="145" t="b">
        <f t="shared" si="524"/>
        <v>0</v>
      </c>
      <c r="CK135" s="144">
        <f t="shared" si="525"/>
        <v>0</v>
      </c>
      <c r="CL135" s="145" t="b">
        <f t="shared" si="526"/>
        <v>0</v>
      </c>
      <c r="CM135" s="144">
        <f t="shared" si="527"/>
        <v>0</v>
      </c>
      <c r="CN135" s="145" t="b">
        <f t="shared" si="528"/>
        <v>0</v>
      </c>
      <c r="CO135" s="286">
        <f t="shared" si="412"/>
        <v>0</v>
      </c>
      <c r="CP135" s="145" t="b">
        <f t="shared" si="529"/>
        <v>0</v>
      </c>
      <c r="CQ135" s="286">
        <f t="shared" si="530"/>
        <v>0</v>
      </c>
      <c r="CR135" s="145" t="b">
        <f t="shared" si="531"/>
        <v>0</v>
      </c>
      <c r="CS135" s="144">
        <f t="shared" si="532"/>
        <v>0</v>
      </c>
      <c r="CT135" s="145" t="b">
        <f t="shared" si="533"/>
        <v>0</v>
      </c>
      <c r="CU135" s="144">
        <f t="shared" si="534"/>
        <v>0</v>
      </c>
      <c r="CV135" s="145" t="b">
        <f t="shared" si="535"/>
        <v>0</v>
      </c>
      <c r="CW135" s="144">
        <f t="shared" si="536"/>
        <v>0</v>
      </c>
      <c r="CX135" s="145" t="b">
        <f t="shared" si="537"/>
        <v>0</v>
      </c>
      <c r="CY135" s="144">
        <f t="shared" si="538"/>
        <v>0</v>
      </c>
      <c r="CZ135" s="145" t="b">
        <f t="shared" si="539"/>
        <v>0</v>
      </c>
      <c r="DA135" s="144">
        <f t="shared" si="540"/>
        <v>0</v>
      </c>
      <c r="DB135" s="145" t="b">
        <f t="shared" si="541"/>
        <v>0</v>
      </c>
      <c r="DC135" s="262"/>
      <c r="DD135" s="144">
        <f t="shared" si="542"/>
        <v>0</v>
      </c>
      <c r="DE135" s="145" t="b">
        <f t="shared" si="543"/>
        <v>0</v>
      </c>
      <c r="DF135" s="144">
        <f t="shared" si="544"/>
        <v>0</v>
      </c>
      <c r="DG135" s="145" t="b">
        <f t="shared" si="545"/>
        <v>0</v>
      </c>
      <c r="DH135" s="144">
        <f t="shared" si="546"/>
        <v>0</v>
      </c>
      <c r="DI135" s="145" t="b">
        <f t="shared" si="473"/>
        <v>0</v>
      </c>
      <c r="DJ135" s="144">
        <f t="shared" si="546"/>
        <v>0</v>
      </c>
      <c r="DK135" s="145" t="b">
        <f t="shared" si="547"/>
        <v>0</v>
      </c>
      <c r="DL135" s="144">
        <f t="shared" si="548"/>
        <v>0</v>
      </c>
      <c r="DM135" s="145" t="b">
        <f t="shared" si="549"/>
        <v>0</v>
      </c>
      <c r="DN135" s="285"/>
      <c r="DO135" s="286">
        <f t="shared" si="413"/>
        <v>0</v>
      </c>
      <c r="DP135" s="145" t="b">
        <f t="shared" si="550"/>
        <v>0</v>
      </c>
      <c r="DQ135" s="144">
        <f t="shared" si="551"/>
        <v>0</v>
      </c>
      <c r="DR135" s="145" t="b">
        <f t="shared" si="552"/>
        <v>0</v>
      </c>
      <c r="DS135" s="144">
        <f t="shared" si="553"/>
        <v>0</v>
      </c>
      <c r="DT135" s="145" t="b">
        <f t="shared" si="554"/>
        <v>0</v>
      </c>
      <c r="DU135" s="144">
        <f t="shared" si="555"/>
        <v>0</v>
      </c>
      <c r="DV135" s="145" t="b">
        <f t="shared" si="556"/>
        <v>0</v>
      </c>
      <c r="DW135" s="144">
        <f t="shared" si="557"/>
        <v>0</v>
      </c>
      <c r="DX135" s="145" t="b">
        <f t="shared" si="558"/>
        <v>0</v>
      </c>
    </row>
    <row r="136" spans="1:128" ht="15.6" customHeight="1">
      <c r="A136" s="65"/>
      <c r="B136" s="143">
        <f>'1. Plano anual atividades'!C138</f>
        <v>0</v>
      </c>
      <c r="C136" s="12"/>
      <c r="D136" s="145">
        <f>'1. Plano anual atividades'!D138</f>
        <v>0</v>
      </c>
      <c r="E136" s="145">
        <f>'1. Plano anual atividades'!E138</f>
        <v>0</v>
      </c>
      <c r="F136" s="145">
        <f>'1. Plano anual atividades'!F138</f>
        <v>0</v>
      </c>
      <c r="G136" s="145">
        <f>'1. Plano anual atividades'!G138</f>
        <v>0</v>
      </c>
      <c r="H136" s="145">
        <f>'1. Plano anual atividades'!H138</f>
        <v>0</v>
      </c>
      <c r="I136" s="145">
        <f>'1. Plano anual atividades'!I138</f>
        <v>0</v>
      </c>
      <c r="J136" s="145">
        <f>'1. Plano anual atividades'!J138</f>
        <v>0</v>
      </c>
      <c r="K136" s="145">
        <f>'1. Plano anual atividades'!K138</f>
        <v>0</v>
      </c>
      <c r="L136" s="145">
        <f>'1. Plano anual atividades'!L138</f>
        <v>0</v>
      </c>
      <c r="M136" s="145">
        <f>'1. Plano anual atividades'!M138</f>
        <v>0</v>
      </c>
      <c r="N136" s="145">
        <f>'1. Plano anual atividades'!N138</f>
        <v>0</v>
      </c>
      <c r="O136" s="12"/>
      <c r="P136" s="12"/>
      <c r="Q136" s="145">
        <f t="shared" si="488"/>
        <v>0</v>
      </c>
      <c r="R136" s="12"/>
      <c r="S136" s="12"/>
      <c r="T136" s="145">
        <f t="shared" si="559"/>
        <v>0</v>
      </c>
      <c r="U136" s="145">
        <f t="shared" si="560"/>
        <v>0</v>
      </c>
      <c r="V136" s="12"/>
      <c r="W136" s="12"/>
      <c r="X136" s="145">
        <f t="shared" si="489"/>
        <v>0</v>
      </c>
      <c r="Y136" s="145">
        <f t="shared" si="490"/>
        <v>0</v>
      </c>
      <c r="Z136" s="12"/>
      <c r="AA136" s="12"/>
      <c r="AB136" s="146">
        <f>'1. Plano anual atividades'!E128</f>
        <v>0</v>
      </c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47"/>
      <c r="AZ136" s="17"/>
      <c r="BA136" s="17"/>
      <c r="BB136" s="12"/>
      <c r="BC136" s="144">
        <f t="shared" si="491"/>
        <v>0</v>
      </c>
      <c r="BD136" s="145" t="b">
        <f t="shared" si="492"/>
        <v>0</v>
      </c>
      <c r="BE136" s="144">
        <f t="shared" si="493"/>
        <v>0</v>
      </c>
      <c r="BF136" s="145" t="b">
        <f t="shared" si="494"/>
        <v>0</v>
      </c>
      <c r="BG136" s="144">
        <f t="shared" si="495"/>
        <v>0</v>
      </c>
      <c r="BH136" s="145" t="b">
        <f t="shared" si="496"/>
        <v>0</v>
      </c>
      <c r="BI136" s="144">
        <f t="shared" si="497"/>
        <v>0</v>
      </c>
      <c r="BJ136" s="145" t="b">
        <f t="shared" si="498"/>
        <v>0</v>
      </c>
      <c r="BK136" s="144">
        <f t="shared" si="499"/>
        <v>0</v>
      </c>
      <c r="BL136" s="145" t="b">
        <f t="shared" si="500"/>
        <v>0</v>
      </c>
      <c r="BM136" s="144">
        <f t="shared" si="501"/>
        <v>0</v>
      </c>
      <c r="BN136" s="145" t="b">
        <f t="shared" si="502"/>
        <v>0</v>
      </c>
      <c r="BO136" s="144">
        <f t="shared" si="503"/>
        <v>0</v>
      </c>
      <c r="BP136" s="145" t="b">
        <f t="shared" si="504"/>
        <v>0</v>
      </c>
      <c r="BQ136" s="144">
        <f t="shared" si="505"/>
        <v>0</v>
      </c>
      <c r="BR136" s="145" t="b">
        <f t="shared" si="506"/>
        <v>0</v>
      </c>
      <c r="BS136" s="144">
        <f t="shared" si="507"/>
        <v>0</v>
      </c>
      <c r="BT136" s="145" t="b">
        <f t="shared" si="508"/>
        <v>0</v>
      </c>
      <c r="BU136" s="144">
        <f t="shared" si="509"/>
        <v>0</v>
      </c>
      <c r="BV136" s="145" t="b">
        <f t="shared" si="510"/>
        <v>0</v>
      </c>
      <c r="BW136" s="144">
        <f t="shared" si="511"/>
        <v>0</v>
      </c>
      <c r="BX136" s="145" t="b">
        <f t="shared" si="512"/>
        <v>0</v>
      </c>
      <c r="BY136" s="144">
        <f t="shared" si="513"/>
        <v>0</v>
      </c>
      <c r="BZ136" s="145" t="b">
        <f t="shared" si="514"/>
        <v>0</v>
      </c>
      <c r="CA136" s="144">
        <f t="shared" si="515"/>
        <v>0</v>
      </c>
      <c r="CB136" s="145" t="b">
        <f t="shared" si="516"/>
        <v>0</v>
      </c>
      <c r="CC136" s="144">
        <f t="shared" si="517"/>
        <v>0</v>
      </c>
      <c r="CD136" s="145" t="b">
        <f t="shared" si="518"/>
        <v>0</v>
      </c>
      <c r="CE136" s="144">
        <f t="shared" si="519"/>
        <v>0</v>
      </c>
      <c r="CF136" s="145" t="b">
        <f t="shared" si="520"/>
        <v>0</v>
      </c>
      <c r="CG136" s="144">
        <f t="shared" si="521"/>
        <v>0</v>
      </c>
      <c r="CH136" s="145" t="b">
        <f t="shared" si="522"/>
        <v>0</v>
      </c>
      <c r="CI136" s="144">
        <f t="shared" si="523"/>
        <v>0</v>
      </c>
      <c r="CJ136" s="145" t="b">
        <f t="shared" si="524"/>
        <v>0</v>
      </c>
      <c r="CK136" s="144">
        <f t="shared" si="525"/>
        <v>0</v>
      </c>
      <c r="CL136" s="145" t="b">
        <f t="shared" si="526"/>
        <v>0</v>
      </c>
      <c r="CM136" s="144">
        <f t="shared" si="527"/>
        <v>0</v>
      </c>
      <c r="CN136" s="145" t="b">
        <f t="shared" si="528"/>
        <v>0</v>
      </c>
      <c r="CO136" s="286">
        <f t="shared" si="412"/>
        <v>0</v>
      </c>
      <c r="CP136" s="145" t="b">
        <f t="shared" si="529"/>
        <v>0</v>
      </c>
      <c r="CQ136" s="286">
        <f t="shared" si="530"/>
        <v>0</v>
      </c>
      <c r="CR136" s="145" t="b">
        <f t="shared" si="531"/>
        <v>0</v>
      </c>
      <c r="CS136" s="144">
        <f t="shared" si="532"/>
        <v>0</v>
      </c>
      <c r="CT136" s="145" t="b">
        <f t="shared" si="533"/>
        <v>0</v>
      </c>
      <c r="CU136" s="144">
        <f t="shared" si="534"/>
        <v>0</v>
      </c>
      <c r="CV136" s="145" t="b">
        <f t="shared" si="535"/>
        <v>0</v>
      </c>
      <c r="CW136" s="144">
        <f t="shared" si="536"/>
        <v>0</v>
      </c>
      <c r="CX136" s="145" t="b">
        <f t="shared" si="537"/>
        <v>0</v>
      </c>
      <c r="CY136" s="144">
        <f t="shared" si="538"/>
        <v>0</v>
      </c>
      <c r="CZ136" s="145" t="b">
        <f t="shared" si="539"/>
        <v>0</v>
      </c>
      <c r="DA136" s="144">
        <f t="shared" si="540"/>
        <v>0</v>
      </c>
      <c r="DB136" s="145" t="b">
        <f t="shared" si="541"/>
        <v>0</v>
      </c>
      <c r="DC136" s="262"/>
      <c r="DD136" s="144">
        <f t="shared" si="542"/>
        <v>0</v>
      </c>
      <c r="DE136" s="145" t="b">
        <f t="shared" si="543"/>
        <v>0</v>
      </c>
      <c r="DF136" s="144">
        <f t="shared" si="544"/>
        <v>0</v>
      </c>
      <c r="DG136" s="145" t="b">
        <f t="shared" si="545"/>
        <v>0</v>
      </c>
      <c r="DH136" s="144">
        <f t="shared" si="546"/>
        <v>0</v>
      </c>
      <c r="DI136" s="145" t="b">
        <f t="shared" si="473"/>
        <v>0</v>
      </c>
      <c r="DJ136" s="144">
        <f t="shared" si="546"/>
        <v>0</v>
      </c>
      <c r="DK136" s="145" t="b">
        <f t="shared" si="547"/>
        <v>0</v>
      </c>
      <c r="DL136" s="144">
        <f t="shared" si="548"/>
        <v>0</v>
      </c>
      <c r="DM136" s="145" t="b">
        <f t="shared" si="549"/>
        <v>0</v>
      </c>
      <c r="DN136" s="285"/>
      <c r="DO136" s="286">
        <f t="shared" si="413"/>
        <v>0</v>
      </c>
      <c r="DP136" s="145" t="b">
        <f t="shared" si="550"/>
        <v>0</v>
      </c>
      <c r="DQ136" s="144">
        <f t="shared" si="551"/>
        <v>0</v>
      </c>
      <c r="DR136" s="145" t="b">
        <f t="shared" si="552"/>
        <v>0</v>
      </c>
      <c r="DS136" s="144">
        <f t="shared" si="553"/>
        <v>0</v>
      </c>
      <c r="DT136" s="145" t="b">
        <f t="shared" si="554"/>
        <v>0</v>
      </c>
      <c r="DU136" s="144">
        <f t="shared" si="555"/>
        <v>0</v>
      </c>
      <c r="DV136" s="145" t="b">
        <f t="shared" si="556"/>
        <v>0</v>
      </c>
      <c r="DW136" s="144">
        <f t="shared" si="557"/>
        <v>0</v>
      </c>
      <c r="DX136" s="145" t="b">
        <f t="shared" si="558"/>
        <v>0</v>
      </c>
    </row>
    <row r="137" spans="1:128" ht="15.6" customHeight="1">
      <c r="A137" s="65"/>
      <c r="B137" s="143">
        <f>'1. Plano anual atividades'!C139</f>
        <v>0</v>
      </c>
      <c r="C137" s="12"/>
      <c r="D137" s="145">
        <f>'1. Plano anual atividades'!D139</f>
        <v>0</v>
      </c>
      <c r="E137" s="145">
        <f>'1. Plano anual atividades'!E139</f>
        <v>0</v>
      </c>
      <c r="F137" s="145">
        <f>'1. Plano anual atividades'!F139</f>
        <v>0</v>
      </c>
      <c r="G137" s="145">
        <f>'1. Plano anual atividades'!G139</f>
        <v>0</v>
      </c>
      <c r="H137" s="145">
        <f>'1. Plano anual atividades'!H139</f>
        <v>0</v>
      </c>
      <c r="I137" s="145">
        <f>'1. Plano anual atividades'!I139</f>
        <v>0</v>
      </c>
      <c r="J137" s="145">
        <f>'1. Plano anual atividades'!J139</f>
        <v>0</v>
      </c>
      <c r="K137" s="145">
        <f>'1. Plano anual atividades'!K139</f>
        <v>0</v>
      </c>
      <c r="L137" s="145">
        <f>'1. Plano anual atividades'!L139</f>
        <v>0</v>
      </c>
      <c r="M137" s="145">
        <f>'1. Plano anual atividades'!M139</f>
        <v>0</v>
      </c>
      <c r="N137" s="145">
        <f>'1. Plano anual atividades'!N139</f>
        <v>0</v>
      </c>
      <c r="O137" s="12"/>
      <c r="P137" s="12"/>
      <c r="Q137" s="145">
        <f t="shared" si="488"/>
        <v>0</v>
      </c>
      <c r="R137" s="12"/>
      <c r="S137" s="12"/>
      <c r="T137" s="145">
        <f t="shared" si="559"/>
        <v>0</v>
      </c>
      <c r="U137" s="145">
        <f t="shared" si="560"/>
        <v>0</v>
      </c>
      <c r="V137" s="12"/>
      <c r="W137" s="12"/>
      <c r="X137" s="145">
        <f t="shared" si="489"/>
        <v>0</v>
      </c>
      <c r="Y137" s="145">
        <f t="shared" si="490"/>
        <v>0</v>
      </c>
      <c r="Z137" s="12"/>
      <c r="AA137" s="12"/>
      <c r="AB137" s="146">
        <f>'1. Plano anual atividades'!E129</f>
        <v>0</v>
      </c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47"/>
      <c r="AZ137" s="17"/>
      <c r="BA137" s="17"/>
      <c r="BB137" s="12"/>
      <c r="BC137" s="144">
        <f t="shared" si="491"/>
        <v>0</v>
      </c>
      <c r="BD137" s="145" t="b">
        <f t="shared" si="492"/>
        <v>0</v>
      </c>
      <c r="BE137" s="144">
        <f t="shared" si="493"/>
        <v>0</v>
      </c>
      <c r="BF137" s="145" t="b">
        <f t="shared" si="494"/>
        <v>0</v>
      </c>
      <c r="BG137" s="144">
        <f t="shared" si="495"/>
        <v>0</v>
      </c>
      <c r="BH137" s="145" t="b">
        <f t="shared" si="496"/>
        <v>0</v>
      </c>
      <c r="BI137" s="144">
        <f t="shared" si="497"/>
        <v>0</v>
      </c>
      <c r="BJ137" s="145" t="b">
        <f t="shared" si="498"/>
        <v>0</v>
      </c>
      <c r="BK137" s="144">
        <f t="shared" si="499"/>
        <v>0</v>
      </c>
      <c r="BL137" s="145" t="b">
        <f t="shared" si="500"/>
        <v>0</v>
      </c>
      <c r="BM137" s="144">
        <f t="shared" si="501"/>
        <v>0</v>
      </c>
      <c r="BN137" s="145" t="b">
        <f t="shared" si="502"/>
        <v>0</v>
      </c>
      <c r="BO137" s="144">
        <f t="shared" si="503"/>
        <v>0</v>
      </c>
      <c r="BP137" s="145" t="b">
        <f t="shared" si="504"/>
        <v>0</v>
      </c>
      <c r="BQ137" s="144">
        <f t="shared" si="505"/>
        <v>0</v>
      </c>
      <c r="BR137" s="145" t="b">
        <f t="shared" si="506"/>
        <v>0</v>
      </c>
      <c r="BS137" s="144">
        <f t="shared" si="507"/>
        <v>0</v>
      </c>
      <c r="BT137" s="145" t="b">
        <f t="shared" si="508"/>
        <v>0</v>
      </c>
      <c r="BU137" s="144">
        <f t="shared" si="509"/>
        <v>0</v>
      </c>
      <c r="BV137" s="145" t="b">
        <f t="shared" si="510"/>
        <v>0</v>
      </c>
      <c r="BW137" s="144">
        <f t="shared" si="511"/>
        <v>0</v>
      </c>
      <c r="BX137" s="145" t="b">
        <f t="shared" si="512"/>
        <v>0</v>
      </c>
      <c r="BY137" s="144">
        <f t="shared" si="513"/>
        <v>0</v>
      </c>
      <c r="BZ137" s="145" t="b">
        <f t="shared" si="514"/>
        <v>0</v>
      </c>
      <c r="CA137" s="144">
        <f t="shared" si="515"/>
        <v>0</v>
      </c>
      <c r="CB137" s="145" t="b">
        <f t="shared" si="516"/>
        <v>0</v>
      </c>
      <c r="CC137" s="144">
        <f t="shared" si="517"/>
        <v>0</v>
      </c>
      <c r="CD137" s="145" t="b">
        <f t="shared" si="518"/>
        <v>0</v>
      </c>
      <c r="CE137" s="144">
        <f t="shared" si="519"/>
        <v>0</v>
      </c>
      <c r="CF137" s="145" t="b">
        <f t="shared" si="520"/>
        <v>0</v>
      </c>
      <c r="CG137" s="144">
        <f t="shared" si="521"/>
        <v>0</v>
      </c>
      <c r="CH137" s="145" t="b">
        <f t="shared" si="522"/>
        <v>0</v>
      </c>
      <c r="CI137" s="144">
        <f t="shared" si="523"/>
        <v>0</v>
      </c>
      <c r="CJ137" s="145" t="b">
        <f t="shared" si="524"/>
        <v>0</v>
      </c>
      <c r="CK137" s="144">
        <f t="shared" si="525"/>
        <v>0</v>
      </c>
      <c r="CL137" s="145" t="b">
        <f t="shared" si="526"/>
        <v>0</v>
      </c>
      <c r="CM137" s="144">
        <f t="shared" si="527"/>
        <v>0</v>
      </c>
      <c r="CN137" s="145" t="b">
        <f t="shared" si="528"/>
        <v>0</v>
      </c>
      <c r="CO137" s="286">
        <f t="shared" si="412"/>
        <v>0</v>
      </c>
      <c r="CP137" s="145" t="b">
        <f t="shared" si="529"/>
        <v>0</v>
      </c>
      <c r="CQ137" s="286">
        <f t="shared" si="530"/>
        <v>0</v>
      </c>
      <c r="CR137" s="145" t="b">
        <f t="shared" si="531"/>
        <v>0</v>
      </c>
      <c r="CS137" s="144">
        <f t="shared" si="532"/>
        <v>0</v>
      </c>
      <c r="CT137" s="145" t="b">
        <f t="shared" si="533"/>
        <v>0</v>
      </c>
      <c r="CU137" s="144">
        <f t="shared" si="534"/>
        <v>0</v>
      </c>
      <c r="CV137" s="145" t="b">
        <f t="shared" si="535"/>
        <v>0</v>
      </c>
      <c r="CW137" s="144">
        <f t="shared" si="536"/>
        <v>0</v>
      </c>
      <c r="CX137" s="145" t="b">
        <f t="shared" si="537"/>
        <v>0</v>
      </c>
      <c r="CY137" s="144">
        <f t="shared" si="538"/>
        <v>0</v>
      </c>
      <c r="CZ137" s="145" t="b">
        <f t="shared" si="539"/>
        <v>0</v>
      </c>
      <c r="DA137" s="144">
        <f t="shared" si="540"/>
        <v>0</v>
      </c>
      <c r="DB137" s="145" t="b">
        <f t="shared" si="541"/>
        <v>0</v>
      </c>
      <c r="DC137" s="262"/>
      <c r="DD137" s="144">
        <f t="shared" si="542"/>
        <v>0</v>
      </c>
      <c r="DE137" s="145" t="b">
        <f t="shared" si="543"/>
        <v>0</v>
      </c>
      <c r="DF137" s="144">
        <f t="shared" si="544"/>
        <v>0</v>
      </c>
      <c r="DG137" s="145" t="b">
        <f t="shared" si="545"/>
        <v>0</v>
      </c>
      <c r="DH137" s="144">
        <f t="shared" si="546"/>
        <v>0</v>
      </c>
      <c r="DI137" s="145" t="b">
        <f t="shared" si="473"/>
        <v>0</v>
      </c>
      <c r="DJ137" s="144">
        <f t="shared" si="546"/>
        <v>0</v>
      </c>
      <c r="DK137" s="145" t="b">
        <f t="shared" si="547"/>
        <v>0</v>
      </c>
      <c r="DL137" s="144">
        <f t="shared" si="548"/>
        <v>0</v>
      </c>
      <c r="DM137" s="145" t="b">
        <f t="shared" si="549"/>
        <v>0</v>
      </c>
      <c r="DN137" s="285"/>
      <c r="DO137" s="286">
        <f t="shared" si="413"/>
        <v>0</v>
      </c>
      <c r="DP137" s="145" t="b">
        <f t="shared" si="550"/>
        <v>0</v>
      </c>
      <c r="DQ137" s="144">
        <f t="shared" si="551"/>
        <v>0</v>
      </c>
      <c r="DR137" s="145" t="b">
        <f t="shared" si="552"/>
        <v>0</v>
      </c>
      <c r="DS137" s="144">
        <f t="shared" si="553"/>
        <v>0</v>
      </c>
      <c r="DT137" s="145" t="b">
        <f t="shared" si="554"/>
        <v>0</v>
      </c>
      <c r="DU137" s="144">
        <f t="shared" si="555"/>
        <v>0</v>
      </c>
      <c r="DV137" s="145" t="b">
        <f t="shared" si="556"/>
        <v>0</v>
      </c>
      <c r="DW137" s="144">
        <f t="shared" si="557"/>
        <v>0</v>
      </c>
      <c r="DX137" s="145" t="b">
        <f t="shared" si="558"/>
        <v>0</v>
      </c>
    </row>
    <row r="138" spans="1:128" ht="15.6" customHeight="1">
      <c r="A138" s="65"/>
      <c r="B138" s="143">
        <f>'1. Plano anual atividades'!C140</f>
        <v>0</v>
      </c>
      <c r="C138" s="12"/>
      <c r="D138" s="145">
        <f>'1. Plano anual atividades'!D140</f>
        <v>0</v>
      </c>
      <c r="E138" s="145">
        <f>'1. Plano anual atividades'!E140</f>
        <v>0</v>
      </c>
      <c r="F138" s="145">
        <f>'1. Plano anual atividades'!F140</f>
        <v>0</v>
      </c>
      <c r="G138" s="145">
        <f>'1. Plano anual atividades'!G140</f>
        <v>0</v>
      </c>
      <c r="H138" s="145">
        <f>'1. Plano anual atividades'!H140</f>
        <v>0</v>
      </c>
      <c r="I138" s="145">
        <f>'1. Plano anual atividades'!I140</f>
        <v>0</v>
      </c>
      <c r="J138" s="145">
        <f>'1. Plano anual atividades'!J140</f>
        <v>0</v>
      </c>
      <c r="K138" s="145">
        <f>'1. Plano anual atividades'!K140</f>
        <v>0</v>
      </c>
      <c r="L138" s="145">
        <f>'1. Plano anual atividades'!L140</f>
        <v>0</v>
      </c>
      <c r="M138" s="145">
        <f>'1. Plano anual atividades'!M140</f>
        <v>0</v>
      </c>
      <c r="N138" s="145">
        <f>'1. Plano anual atividades'!N140</f>
        <v>0</v>
      </c>
      <c r="O138" s="12"/>
      <c r="P138" s="12"/>
      <c r="Q138" s="145">
        <f t="shared" si="488"/>
        <v>0</v>
      </c>
      <c r="R138" s="12"/>
      <c r="S138" s="12"/>
      <c r="T138" s="145">
        <f t="shared" si="559"/>
        <v>0</v>
      </c>
      <c r="U138" s="145">
        <f t="shared" si="560"/>
        <v>0</v>
      </c>
      <c r="V138" s="12"/>
      <c r="W138" s="12"/>
      <c r="X138" s="145">
        <f t="shared" si="489"/>
        <v>0</v>
      </c>
      <c r="Y138" s="145">
        <f t="shared" si="490"/>
        <v>0</v>
      </c>
      <c r="Z138" s="12"/>
      <c r="AA138" s="12"/>
      <c r="AB138" s="146">
        <f>'1. Plano anual atividades'!E130</f>
        <v>0</v>
      </c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47"/>
      <c r="AZ138" s="17"/>
      <c r="BA138" s="17"/>
      <c r="BB138" s="12"/>
      <c r="BC138" s="144">
        <f t="shared" si="491"/>
        <v>0</v>
      </c>
      <c r="BD138" s="145" t="b">
        <f t="shared" si="492"/>
        <v>0</v>
      </c>
      <c r="BE138" s="144">
        <f t="shared" si="493"/>
        <v>0</v>
      </c>
      <c r="BF138" s="145" t="b">
        <f t="shared" si="494"/>
        <v>0</v>
      </c>
      <c r="BG138" s="144">
        <f t="shared" si="495"/>
        <v>0</v>
      </c>
      <c r="BH138" s="145" t="b">
        <f t="shared" si="496"/>
        <v>0</v>
      </c>
      <c r="BI138" s="144">
        <f t="shared" si="497"/>
        <v>0</v>
      </c>
      <c r="BJ138" s="145" t="b">
        <f t="shared" si="498"/>
        <v>0</v>
      </c>
      <c r="BK138" s="144">
        <f t="shared" si="499"/>
        <v>0</v>
      </c>
      <c r="BL138" s="145" t="b">
        <f t="shared" si="500"/>
        <v>0</v>
      </c>
      <c r="BM138" s="144">
        <f t="shared" si="501"/>
        <v>0</v>
      </c>
      <c r="BN138" s="145" t="b">
        <f t="shared" si="502"/>
        <v>0</v>
      </c>
      <c r="BO138" s="144">
        <f t="shared" si="503"/>
        <v>0</v>
      </c>
      <c r="BP138" s="145" t="b">
        <f t="shared" si="504"/>
        <v>0</v>
      </c>
      <c r="BQ138" s="144">
        <f t="shared" si="505"/>
        <v>0</v>
      </c>
      <c r="BR138" s="145" t="b">
        <f t="shared" si="506"/>
        <v>0</v>
      </c>
      <c r="BS138" s="144">
        <f t="shared" si="507"/>
        <v>0</v>
      </c>
      <c r="BT138" s="145" t="b">
        <f t="shared" si="508"/>
        <v>0</v>
      </c>
      <c r="BU138" s="144">
        <f t="shared" si="509"/>
        <v>0</v>
      </c>
      <c r="BV138" s="145" t="b">
        <f t="shared" si="510"/>
        <v>0</v>
      </c>
      <c r="BW138" s="144">
        <f t="shared" si="511"/>
        <v>0</v>
      </c>
      <c r="BX138" s="145" t="b">
        <f t="shared" si="512"/>
        <v>0</v>
      </c>
      <c r="BY138" s="144">
        <f t="shared" si="513"/>
        <v>0</v>
      </c>
      <c r="BZ138" s="145" t="b">
        <f t="shared" si="514"/>
        <v>0</v>
      </c>
      <c r="CA138" s="144">
        <f t="shared" si="515"/>
        <v>0</v>
      </c>
      <c r="CB138" s="145" t="b">
        <f t="shared" si="516"/>
        <v>0</v>
      </c>
      <c r="CC138" s="144">
        <f t="shared" si="517"/>
        <v>0</v>
      </c>
      <c r="CD138" s="145" t="b">
        <f t="shared" si="518"/>
        <v>0</v>
      </c>
      <c r="CE138" s="144">
        <f t="shared" si="519"/>
        <v>0</v>
      </c>
      <c r="CF138" s="145" t="b">
        <f t="shared" si="520"/>
        <v>0</v>
      </c>
      <c r="CG138" s="144">
        <f t="shared" si="521"/>
        <v>0</v>
      </c>
      <c r="CH138" s="145" t="b">
        <f t="shared" si="522"/>
        <v>0</v>
      </c>
      <c r="CI138" s="144">
        <f t="shared" si="523"/>
        <v>0</v>
      </c>
      <c r="CJ138" s="145" t="b">
        <f t="shared" si="524"/>
        <v>0</v>
      </c>
      <c r="CK138" s="144">
        <f t="shared" si="525"/>
        <v>0</v>
      </c>
      <c r="CL138" s="145" t="b">
        <f t="shared" si="526"/>
        <v>0</v>
      </c>
      <c r="CM138" s="144">
        <f t="shared" si="527"/>
        <v>0</v>
      </c>
      <c r="CN138" s="145" t="b">
        <f t="shared" si="528"/>
        <v>0</v>
      </c>
      <c r="CO138" s="286">
        <f t="shared" si="412"/>
        <v>0</v>
      </c>
      <c r="CP138" s="145" t="b">
        <f t="shared" si="529"/>
        <v>0</v>
      </c>
      <c r="CQ138" s="286">
        <f t="shared" si="530"/>
        <v>0</v>
      </c>
      <c r="CR138" s="145" t="b">
        <f t="shared" si="531"/>
        <v>0</v>
      </c>
      <c r="CS138" s="144">
        <f t="shared" si="532"/>
        <v>0</v>
      </c>
      <c r="CT138" s="145" t="b">
        <f t="shared" si="533"/>
        <v>0</v>
      </c>
      <c r="CU138" s="144">
        <f t="shared" si="534"/>
        <v>0</v>
      </c>
      <c r="CV138" s="145" t="b">
        <f t="shared" si="535"/>
        <v>0</v>
      </c>
      <c r="CW138" s="144">
        <f t="shared" si="536"/>
        <v>0</v>
      </c>
      <c r="CX138" s="145" t="b">
        <f t="shared" si="537"/>
        <v>0</v>
      </c>
      <c r="CY138" s="144">
        <f t="shared" si="538"/>
        <v>0</v>
      </c>
      <c r="CZ138" s="145" t="b">
        <f t="shared" si="539"/>
        <v>0</v>
      </c>
      <c r="DA138" s="144">
        <f t="shared" si="540"/>
        <v>0</v>
      </c>
      <c r="DB138" s="145" t="b">
        <f t="shared" si="541"/>
        <v>0</v>
      </c>
      <c r="DC138" s="262"/>
      <c r="DD138" s="144">
        <f t="shared" si="542"/>
        <v>0</v>
      </c>
      <c r="DE138" s="145" t="b">
        <f t="shared" si="543"/>
        <v>0</v>
      </c>
      <c r="DF138" s="144">
        <f t="shared" si="544"/>
        <v>0</v>
      </c>
      <c r="DG138" s="145" t="b">
        <f t="shared" si="545"/>
        <v>0</v>
      </c>
      <c r="DH138" s="144">
        <f t="shared" si="546"/>
        <v>0</v>
      </c>
      <c r="DI138" s="145" t="b">
        <f t="shared" si="473"/>
        <v>0</v>
      </c>
      <c r="DJ138" s="144">
        <f t="shared" si="546"/>
        <v>0</v>
      </c>
      <c r="DK138" s="145" t="b">
        <f t="shared" si="547"/>
        <v>0</v>
      </c>
      <c r="DL138" s="144">
        <f t="shared" si="548"/>
        <v>0</v>
      </c>
      <c r="DM138" s="145" t="b">
        <f t="shared" si="549"/>
        <v>0</v>
      </c>
      <c r="DN138" s="285"/>
      <c r="DO138" s="286">
        <f t="shared" si="413"/>
        <v>0</v>
      </c>
      <c r="DP138" s="145" t="b">
        <f t="shared" si="550"/>
        <v>0</v>
      </c>
      <c r="DQ138" s="144">
        <f t="shared" si="551"/>
        <v>0</v>
      </c>
      <c r="DR138" s="145" t="b">
        <f t="shared" si="552"/>
        <v>0</v>
      </c>
      <c r="DS138" s="144">
        <f t="shared" si="553"/>
        <v>0</v>
      </c>
      <c r="DT138" s="145" t="b">
        <f t="shared" si="554"/>
        <v>0</v>
      </c>
      <c r="DU138" s="144">
        <f t="shared" si="555"/>
        <v>0</v>
      </c>
      <c r="DV138" s="145" t="b">
        <f t="shared" si="556"/>
        <v>0</v>
      </c>
      <c r="DW138" s="144">
        <f t="shared" si="557"/>
        <v>0</v>
      </c>
      <c r="DX138" s="145" t="b">
        <f t="shared" si="558"/>
        <v>0</v>
      </c>
    </row>
    <row r="139" spans="1:128" ht="15.6" customHeight="1">
      <c r="A139" s="65"/>
      <c r="B139" s="143">
        <f>'1. Plano anual atividades'!C141</f>
        <v>0</v>
      </c>
      <c r="C139" s="12"/>
      <c r="D139" s="145">
        <f>'1. Plano anual atividades'!D141</f>
        <v>0</v>
      </c>
      <c r="E139" s="145">
        <f>'1. Plano anual atividades'!E141</f>
        <v>0</v>
      </c>
      <c r="F139" s="145">
        <f>'1. Plano anual atividades'!F141</f>
        <v>0</v>
      </c>
      <c r="G139" s="145">
        <f>'1. Plano anual atividades'!G141</f>
        <v>0</v>
      </c>
      <c r="H139" s="145">
        <f>'1. Plano anual atividades'!H141</f>
        <v>0</v>
      </c>
      <c r="I139" s="145">
        <f>'1. Plano anual atividades'!I141</f>
        <v>0</v>
      </c>
      <c r="J139" s="145">
        <f>'1. Plano anual atividades'!J141</f>
        <v>0</v>
      </c>
      <c r="K139" s="145">
        <f>'1. Plano anual atividades'!K141</f>
        <v>0</v>
      </c>
      <c r="L139" s="145">
        <f>'1. Plano anual atividades'!L141</f>
        <v>0</v>
      </c>
      <c r="M139" s="145">
        <f>'1. Plano anual atividades'!M141</f>
        <v>0</v>
      </c>
      <c r="N139" s="145">
        <f>'1. Plano anual atividades'!N141</f>
        <v>0</v>
      </c>
      <c r="O139" s="12"/>
      <c r="P139" s="12"/>
      <c r="Q139" s="145">
        <f t="shared" si="488"/>
        <v>0</v>
      </c>
      <c r="R139" s="12"/>
      <c r="S139" s="12"/>
      <c r="T139" s="145">
        <f t="shared" si="559"/>
        <v>0</v>
      </c>
      <c r="U139" s="145">
        <f t="shared" si="560"/>
        <v>0</v>
      </c>
      <c r="V139" s="12"/>
      <c r="W139" s="12"/>
      <c r="X139" s="145">
        <f t="shared" si="489"/>
        <v>0</v>
      </c>
      <c r="Y139" s="145">
        <f t="shared" si="490"/>
        <v>0</v>
      </c>
      <c r="Z139" s="12"/>
      <c r="AA139" s="12"/>
      <c r="AB139" s="146">
        <f>'1. Plano anual atividades'!E131</f>
        <v>0</v>
      </c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47"/>
      <c r="AZ139" s="17"/>
      <c r="BA139" s="17"/>
      <c r="BB139" s="12"/>
      <c r="BC139" s="144">
        <f t="shared" si="491"/>
        <v>0</v>
      </c>
      <c r="BD139" s="145" t="b">
        <f t="shared" si="492"/>
        <v>0</v>
      </c>
      <c r="BE139" s="144">
        <f t="shared" si="493"/>
        <v>0</v>
      </c>
      <c r="BF139" s="145" t="b">
        <f t="shared" si="494"/>
        <v>0</v>
      </c>
      <c r="BG139" s="144">
        <f t="shared" si="495"/>
        <v>0</v>
      </c>
      <c r="BH139" s="145" t="b">
        <f t="shared" si="496"/>
        <v>0</v>
      </c>
      <c r="BI139" s="144">
        <f t="shared" si="497"/>
        <v>0</v>
      </c>
      <c r="BJ139" s="145" t="b">
        <f t="shared" si="498"/>
        <v>0</v>
      </c>
      <c r="BK139" s="144">
        <f t="shared" si="499"/>
        <v>0</v>
      </c>
      <c r="BL139" s="145" t="b">
        <f t="shared" si="500"/>
        <v>0</v>
      </c>
      <c r="BM139" s="144">
        <f t="shared" si="501"/>
        <v>0</v>
      </c>
      <c r="BN139" s="145" t="b">
        <f t="shared" si="502"/>
        <v>0</v>
      </c>
      <c r="BO139" s="144">
        <f t="shared" si="503"/>
        <v>0</v>
      </c>
      <c r="BP139" s="145" t="b">
        <f t="shared" si="504"/>
        <v>0</v>
      </c>
      <c r="BQ139" s="144">
        <f t="shared" si="505"/>
        <v>0</v>
      </c>
      <c r="BR139" s="145" t="b">
        <f t="shared" si="506"/>
        <v>0</v>
      </c>
      <c r="BS139" s="144">
        <f t="shared" si="507"/>
        <v>0</v>
      </c>
      <c r="BT139" s="145" t="b">
        <f t="shared" si="508"/>
        <v>0</v>
      </c>
      <c r="BU139" s="144">
        <f t="shared" si="509"/>
        <v>0</v>
      </c>
      <c r="BV139" s="145" t="b">
        <f t="shared" si="510"/>
        <v>0</v>
      </c>
      <c r="BW139" s="144">
        <f t="shared" si="511"/>
        <v>0</v>
      </c>
      <c r="BX139" s="145" t="b">
        <f t="shared" si="512"/>
        <v>0</v>
      </c>
      <c r="BY139" s="144">
        <f t="shared" si="513"/>
        <v>0</v>
      </c>
      <c r="BZ139" s="145" t="b">
        <f t="shared" si="514"/>
        <v>0</v>
      </c>
      <c r="CA139" s="144">
        <f t="shared" si="515"/>
        <v>0</v>
      </c>
      <c r="CB139" s="145" t="b">
        <f t="shared" si="516"/>
        <v>0</v>
      </c>
      <c r="CC139" s="144">
        <f t="shared" si="517"/>
        <v>0</v>
      </c>
      <c r="CD139" s="145" t="b">
        <f t="shared" si="518"/>
        <v>0</v>
      </c>
      <c r="CE139" s="144">
        <f t="shared" si="519"/>
        <v>0</v>
      </c>
      <c r="CF139" s="145" t="b">
        <f t="shared" si="520"/>
        <v>0</v>
      </c>
      <c r="CG139" s="144">
        <f t="shared" si="521"/>
        <v>0</v>
      </c>
      <c r="CH139" s="145" t="b">
        <f t="shared" si="522"/>
        <v>0</v>
      </c>
      <c r="CI139" s="144">
        <f t="shared" si="523"/>
        <v>0</v>
      </c>
      <c r="CJ139" s="145" t="b">
        <f t="shared" si="524"/>
        <v>0</v>
      </c>
      <c r="CK139" s="144">
        <f t="shared" si="525"/>
        <v>0</v>
      </c>
      <c r="CL139" s="145" t="b">
        <f t="shared" si="526"/>
        <v>0</v>
      </c>
      <c r="CM139" s="144">
        <f t="shared" si="527"/>
        <v>0</v>
      </c>
      <c r="CN139" s="145" t="b">
        <f t="shared" si="528"/>
        <v>0</v>
      </c>
      <c r="CO139" s="286">
        <f t="shared" si="412"/>
        <v>0</v>
      </c>
      <c r="CP139" s="145" t="b">
        <f t="shared" si="529"/>
        <v>0</v>
      </c>
      <c r="CQ139" s="286">
        <f t="shared" si="530"/>
        <v>0</v>
      </c>
      <c r="CR139" s="145" t="b">
        <f t="shared" si="531"/>
        <v>0</v>
      </c>
      <c r="CS139" s="144">
        <f t="shared" si="532"/>
        <v>0</v>
      </c>
      <c r="CT139" s="145" t="b">
        <f t="shared" si="533"/>
        <v>0</v>
      </c>
      <c r="CU139" s="144">
        <f t="shared" si="534"/>
        <v>0</v>
      </c>
      <c r="CV139" s="145" t="b">
        <f t="shared" si="535"/>
        <v>0</v>
      </c>
      <c r="CW139" s="144">
        <f t="shared" si="536"/>
        <v>0</v>
      </c>
      <c r="CX139" s="145" t="b">
        <f t="shared" si="537"/>
        <v>0</v>
      </c>
      <c r="CY139" s="144">
        <f t="shared" si="538"/>
        <v>0</v>
      </c>
      <c r="CZ139" s="145" t="b">
        <f t="shared" si="539"/>
        <v>0</v>
      </c>
      <c r="DA139" s="144">
        <f t="shared" si="540"/>
        <v>0</v>
      </c>
      <c r="DB139" s="145" t="b">
        <f t="shared" si="541"/>
        <v>0</v>
      </c>
      <c r="DC139" s="262"/>
      <c r="DD139" s="144">
        <f t="shared" si="542"/>
        <v>0</v>
      </c>
      <c r="DE139" s="145" t="b">
        <f t="shared" si="543"/>
        <v>0</v>
      </c>
      <c r="DF139" s="144">
        <f t="shared" si="544"/>
        <v>0</v>
      </c>
      <c r="DG139" s="145" t="b">
        <f t="shared" si="545"/>
        <v>0</v>
      </c>
      <c r="DH139" s="144">
        <f t="shared" si="546"/>
        <v>0</v>
      </c>
      <c r="DI139" s="145" t="b">
        <f t="shared" si="473"/>
        <v>0</v>
      </c>
      <c r="DJ139" s="144">
        <f t="shared" si="546"/>
        <v>0</v>
      </c>
      <c r="DK139" s="145" t="b">
        <f t="shared" si="547"/>
        <v>0</v>
      </c>
      <c r="DL139" s="144">
        <f t="shared" si="548"/>
        <v>0</v>
      </c>
      <c r="DM139" s="145" t="b">
        <f t="shared" si="549"/>
        <v>0</v>
      </c>
      <c r="DN139" s="285"/>
      <c r="DO139" s="286">
        <f t="shared" si="413"/>
        <v>0</v>
      </c>
      <c r="DP139" s="145" t="b">
        <f t="shared" si="550"/>
        <v>0</v>
      </c>
      <c r="DQ139" s="144">
        <f t="shared" si="551"/>
        <v>0</v>
      </c>
      <c r="DR139" s="145" t="b">
        <f t="shared" si="552"/>
        <v>0</v>
      </c>
      <c r="DS139" s="144">
        <f t="shared" si="553"/>
        <v>0</v>
      </c>
      <c r="DT139" s="145" t="b">
        <f t="shared" si="554"/>
        <v>0</v>
      </c>
      <c r="DU139" s="144">
        <f t="shared" si="555"/>
        <v>0</v>
      </c>
      <c r="DV139" s="145" t="b">
        <f t="shared" si="556"/>
        <v>0</v>
      </c>
      <c r="DW139" s="144">
        <f t="shared" si="557"/>
        <v>0</v>
      </c>
      <c r="DX139" s="145" t="b">
        <f t="shared" si="558"/>
        <v>0</v>
      </c>
    </row>
    <row r="140" spans="1:128" ht="15.6" customHeight="1">
      <c r="A140" s="65"/>
      <c r="B140" s="143">
        <f>'1. Plano anual atividades'!C142</f>
        <v>0</v>
      </c>
      <c r="C140" s="12"/>
      <c r="D140" s="145">
        <f>'1. Plano anual atividades'!D142</f>
        <v>0</v>
      </c>
      <c r="E140" s="145">
        <f>'1. Plano anual atividades'!E142</f>
        <v>0</v>
      </c>
      <c r="F140" s="145">
        <f>'1. Plano anual atividades'!F142</f>
        <v>0</v>
      </c>
      <c r="G140" s="145">
        <f>'1. Plano anual atividades'!G142</f>
        <v>0</v>
      </c>
      <c r="H140" s="145">
        <f>'1. Plano anual atividades'!H142</f>
        <v>0</v>
      </c>
      <c r="I140" s="145">
        <f>'1. Plano anual atividades'!I142</f>
        <v>0</v>
      </c>
      <c r="J140" s="145">
        <f>'1. Plano anual atividades'!J142</f>
        <v>0</v>
      </c>
      <c r="K140" s="145">
        <f>'1. Plano anual atividades'!K142</f>
        <v>0</v>
      </c>
      <c r="L140" s="145">
        <f>'1. Plano anual atividades'!L142</f>
        <v>0</v>
      </c>
      <c r="M140" s="145">
        <f>'1. Plano anual atividades'!M142</f>
        <v>0</v>
      </c>
      <c r="N140" s="145">
        <f>'1. Plano anual atividades'!N142</f>
        <v>0</v>
      </c>
      <c r="O140" s="12"/>
      <c r="P140" s="12"/>
      <c r="Q140" s="145">
        <f t="shared" si="488"/>
        <v>0</v>
      </c>
      <c r="R140" s="12"/>
      <c r="S140" s="12"/>
      <c r="T140" s="145">
        <f t="shared" si="559"/>
        <v>0</v>
      </c>
      <c r="U140" s="145">
        <f t="shared" si="560"/>
        <v>0</v>
      </c>
      <c r="V140" s="12"/>
      <c r="W140" s="12"/>
      <c r="X140" s="145">
        <f t="shared" si="489"/>
        <v>0</v>
      </c>
      <c r="Y140" s="145">
        <f t="shared" si="490"/>
        <v>0</v>
      </c>
      <c r="Z140" s="12"/>
      <c r="AA140" s="12"/>
      <c r="AB140" s="146">
        <f>'1. Plano anual atividades'!E142</f>
        <v>0</v>
      </c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47"/>
      <c r="AZ140" s="17"/>
      <c r="BA140" s="17"/>
      <c r="BB140" s="12"/>
      <c r="BC140" s="144">
        <f t="shared" si="491"/>
        <v>0</v>
      </c>
      <c r="BD140" s="145" t="b">
        <f t="shared" si="492"/>
        <v>0</v>
      </c>
      <c r="BE140" s="144">
        <f t="shared" si="493"/>
        <v>0</v>
      </c>
      <c r="BF140" s="145" t="b">
        <f t="shared" si="494"/>
        <v>0</v>
      </c>
      <c r="BG140" s="144">
        <f t="shared" si="495"/>
        <v>0</v>
      </c>
      <c r="BH140" s="145" t="b">
        <f t="shared" si="496"/>
        <v>0</v>
      </c>
      <c r="BI140" s="144">
        <f t="shared" si="497"/>
        <v>0</v>
      </c>
      <c r="BJ140" s="145" t="b">
        <f t="shared" si="498"/>
        <v>0</v>
      </c>
      <c r="BK140" s="144">
        <f t="shared" si="499"/>
        <v>0</v>
      </c>
      <c r="BL140" s="145" t="b">
        <f t="shared" si="500"/>
        <v>0</v>
      </c>
      <c r="BM140" s="144">
        <f t="shared" si="501"/>
        <v>0</v>
      </c>
      <c r="BN140" s="145" t="b">
        <f t="shared" si="502"/>
        <v>0</v>
      </c>
      <c r="BO140" s="144">
        <f t="shared" si="503"/>
        <v>0</v>
      </c>
      <c r="BP140" s="145" t="b">
        <f t="shared" si="504"/>
        <v>0</v>
      </c>
      <c r="BQ140" s="144">
        <f t="shared" si="505"/>
        <v>0</v>
      </c>
      <c r="BR140" s="145" t="b">
        <f t="shared" si="506"/>
        <v>0</v>
      </c>
      <c r="BS140" s="144">
        <f t="shared" si="507"/>
        <v>0</v>
      </c>
      <c r="BT140" s="145" t="b">
        <f t="shared" si="508"/>
        <v>0</v>
      </c>
      <c r="BU140" s="144">
        <f t="shared" si="509"/>
        <v>0</v>
      </c>
      <c r="BV140" s="145" t="b">
        <f t="shared" si="510"/>
        <v>0</v>
      </c>
      <c r="BW140" s="144">
        <f t="shared" si="511"/>
        <v>0</v>
      </c>
      <c r="BX140" s="145" t="b">
        <f t="shared" si="512"/>
        <v>0</v>
      </c>
      <c r="BY140" s="144">
        <f t="shared" si="513"/>
        <v>0</v>
      </c>
      <c r="BZ140" s="145" t="b">
        <f t="shared" si="514"/>
        <v>0</v>
      </c>
      <c r="CA140" s="144">
        <f t="shared" si="515"/>
        <v>0</v>
      </c>
      <c r="CB140" s="145" t="b">
        <f t="shared" si="516"/>
        <v>0</v>
      </c>
      <c r="CC140" s="144">
        <f t="shared" si="517"/>
        <v>0</v>
      </c>
      <c r="CD140" s="145" t="b">
        <f t="shared" si="518"/>
        <v>0</v>
      </c>
      <c r="CE140" s="144">
        <f t="shared" si="519"/>
        <v>0</v>
      </c>
      <c r="CF140" s="145" t="b">
        <f t="shared" si="520"/>
        <v>0</v>
      </c>
      <c r="CG140" s="144">
        <f t="shared" si="521"/>
        <v>0</v>
      </c>
      <c r="CH140" s="145" t="b">
        <f t="shared" si="522"/>
        <v>0</v>
      </c>
      <c r="CI140" s="144">
        <f t="shared" si="523"/>
        <v>0</v>
      </c>
      <c r="CJ140" s="145" t="b">
        <f t="shared" si="524"/>
        <v>0</v>
      </c>
      <c r="CK140" s="144">
        <f t="shared" si="525"/>
        <v>0</v>
      </c>
      <c r="CL140" s="145" t="b">
        <f t="shared" si="526"/>
        <v>0</v>
      </c>
      <c r="CM140" s="144">
        <f t="shared" si="527"/>
        <v>0</v>
      </c>
      <c r="CN140" s="145" t="b">
        <f t="shared" si="528"/>
        <v>0</v>
      </c>
      <c r="CO140" s="286">
        <f t="shared" si="412"/>
        <v>0</v>
      </c>
      <c r="CP140" s="145" t="b">
        <f t="shared" si="529"/>
        <v>0</v>
      </c>
      <c r="CQ140" s="286">
        <f t="shared" si="530"/>
        <v>0</v>
      </c>
      <c r="CR140" s="145" t="b">
        <f t="shared" si="531"/>
        <v>0</v>
      </c>
      <c r="CS140" s="144">
        <f t="shared" si="532"/>
        <v>0</v>
      </c>
      <c r="CT140" s="145" t="b">
        <f t="shared" si="533"/>
        <v>0</v>
      </c>
      <c r="CU140" s="144">
        <f t="shared" si="534"/>
        <v>0</v>
      </c>
      <c r="CV140" s="145" t="b">
        <f t="shared" si="535"/>
        <v>0</v>
      </c>
      <c r="CW140" s="144">
        <f t="shared" si="536"/>
        <v>0</v>
      </c>
      <c r="CX140" s="145" t="b">
        <f t="shared" si="537"/>
        <v>0</v>
      </c>
      <c r="CY140" s="144">
        <f t="shared" si="538"/>
        <v>0</v>
      </c>
      <c r="CZ140" s="145" t="b">
        <f t="shared" si="539"/>
        <v>0</v>
      </c>
      <c r="DA140" s="144">
        <f t="shared" si="540"/>
        <v>0</v>
      </c>
      <c r="DB140" s="145" t="b">
        <f t="shared" si="541"/>
        <v>0</v>
      </c>
      <c r="DC140" s="262"/>
      <c r="DD140" s="144">
        <f t="shared" si="542"/>
        <v>0</v>
      </c>
      <c r="DE140" s="145" t="b">
        <f t="shared" si="543"/>
        <v>0</v>
      </c>
      <c r="DF140" s="144">
        <f t="shared" si="544"/>
        <v>0</v>
      </c>
      <c r="DG140" s="145" t="b">
        <f t="shared" si="545"/>
        <v>0</v>
      </c>
      <c r="DH140" s="144">
        <f t="shared" si="546"/>
        <v>0</v>
      </c>
      <c r="DI140" s="145" t="b">
        <f t="shared" si="473"/>
        <v>0</v>
      </c>
      <c r="DJ140" s="144">
        <f t="shared" si="546"/>
        <v>0</v>
      </c>
      <c r="DK140" s="145" t="b">
        <f t="shared" si="547"/>
        <v>0</v>
      </c>
      <c r="DL140" s="144">
        <f t="shared" si="548"/>
        <v>0</v>
      </c>
      <c r="DM140" s="145" t="b">
        <f t="shared" si="549"/>
        <v>0</v>
      </c>
      <c r="DN140" s="285"/>
      <c r="DO140" s="286">
        <f t="shared" si="413"/>
        <v>0</v>
      </c>
      <c r="DP140" s="145" t="b">
        <f t="shared" si="550"/>
        <v>0</v>
      </c>
      <c r="DQ140" s="144">
        <f t="shared" si="551"/>
        <v>0</v>
      </c>
      <c r="DR140" s="145" t="b">
        <f t="shared" si="552"/>
        <v>0</v>
      </c>
      <c r="DS140" s="144">
        <f t="shared" si="553"/>
        <v>0</v>
      </c>
      <c r="DT140" s="145" t="b">
        <f t="shared" si="554"/>
        <v>0</v>
      </c>
      <c r="DU140" s="144">
        <f t="shared" si="555"/>
        <v>0</v>
      </c>
      <c r="DV140" s="145" t="b">
        <f t="shared" si="556"/>
        <v>0</v>
      </c>
      <c r="DW140" s="144">
        <f t="shared" si="557"/>
        <v>0</v>
      </c>
      <c r="DX140" s="145" t="b">
        <f t="shared" si="558"/>
        <v>0</v>
      </c>
    </row>
    <row r="141" spans="1:128" ht="15.6" customHeight="1">
      <c r="A141" s="65"/>
      <c r="B141" s="143">
        <f>'1. Plano anual atividades'!C143</f>
        <v>0</v>
      </c>
      <c r="C141" s="12"/>
      <c r="D141" s="145">
        <f>'1. Plano anual atividades'!D143</f>
        <v>0</v>
      </c>
      <c r="E141" s="145">
        <f>'1. Plano anual atividades'!E143</f>
        <v>0</v>
      </c>
      <c r="F141" s="145">
        <f>'1. Plano anual atividades'!F143</f>
        <v>0</v>
      </c>
      <c r="G141" s="145">
        <f>'1. Plano anual atividades'!G143</f>
        <v>0</v>
      </c>
      <c r="H141" s="145">
        <f>'1. Plano anual atividades'!H143</f>
        <v>0</v>
      </c>
      <c r="I141" s="145">
        <f>'1. Plano anual atividades'!I143</f>
        <v>0</v>
      </c>
      <c r="J141" s="145">
        <f>'1. Plano anual atividades'!J143</f>
        <v>0</v>
      </c>
      <c r="K141" s="145">
        <f>'1. Plano anual atividades'!K143</f>
        <v>0</v>
      </c>
      <c r="L141" s="145">
        <f>'1. Plano anual atividades'!L143</f>
        <v>0</v>
      </c>
      <c r="M141" s="145">
        <f>'1. Plano anual atividades'!M143</f>
        <v>0</v>
      </c>
      <c r="N141" s="145">
        <f>'1. Plano anual atividades'!N143</f>
        <v>0</v>
      </c>
      <c r="O141" s="12"/>
      <c r="P141" s="12"/>
      <c r="Q141" s="145">
        <f t="shared" si="488"/>
        <v>0</v>
      </c>
      <c r="R141" s="12"/>
      <c r="S141" s="12"/>
      <c r="T141" s="145">
        <f>P141*R141</f>
        <v>0</v>
      </c>
      <c r="U141" s="145">
        <f>P141*S141</f>
        <v>0</v>
      </c>
      <c r="V141" s="12"/>
      <c r="W141" s="12"/>
      <c r="X141" s="145">
        <f t="shared" si="489"/>
        <v>0</v>
      </c>
      <c r="Y141" s="145">
        <f t="shared" si="490"/>
        <v>0</v>
      </c>
      <c r="Z141" s="12"/>
      <c r="AA141" s="12"/>
      <c r="AB141" s="146">
        <f>'1. Plano anual atividades'!E143</f>
        <v>0</v>
      </c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47"/>
      <c r="AZ141" s="17"/>
      <c r="BA141" s="17"/>
      <c r="BB141" s="12"/>
      <c r="BC141" s="144">
        <f t="shared" si="491"/>
        <v>0</v>
      </c>
      <c r="BD141" s="145" t="b">
        <f t="shared" si="492"/>
        <v>0</v>
      </c>
      <c r="BE141" s="144">
        <f t="shared" si="493"/>
        <v>0</v>
      </c>
      <c r="BF141" s="145" t="b">
        <f t="shared" si="494"/>
        <v>0</v>
      </c>
      <c r="BG141" s="144">
        <f t="shared" si="495"/>
        <v>0</v>
      </c>
      <c r="BH141" s="145" t="b">
        <f t="shared" si="496"/>
        <v>0</v>
      </c>
      <c r="BI141" s="144">
        <f t="shared" si="497"/>
        <v>0</v>
      </c>
      <c r="BJ141" s="145" t="b">
        <f t="shared" si="498"/>
        <v>0</v>
      </c>
      <c r="BK141" s="144">
        <f t="shared" si="499"/>
        <v>0</v>
      </c>
      <c r="BL141" s="145" t="b">
        <f t="shared" si="500"/>
        <v>0</v>
      </c>
      <c r="BM141" s="144">
        <f t="shared" si="501"/>
        <v>0</v>
      </c>
      <c r="BN141" s="145" t="b">
        <f t="shared" si="502"/>
        <v>0</v>
      </c>
      <c r="BO141" s="144">
        <f t="shared" si="503"/>
        <v>0</v>
      </c>
      <c r="BP141" s="145" t="b">
        <f t="shared" si="504"/>
        <v>0</v>
      </c>
      <c r="BQ141" s="144">
        <f t="shared" si="505"/>
        <v>0</v>
      </c>
      <c r="BR141" s="145" t="b">
        <f t="shared" si="506"/>
        <v>0</v>
      </c>
      <c r="BS141" s="144">
        <f t="shared" si="507"/>
        <v>0</v>
      </c>
      <c r="BT141" s="145" t="b">
        <f t="shared" si="508"/>
        <v>0</v>
      </c>
      <c r="BU141" s="144">
        <f t="shared" si="509"/>
        <v>0</v>
      </c>
      <c r="BV141" s="145" t="b">
        <f t="shared" si="510"/>
        <v>0</v>
      </c>
      <c r="BW141" s="144">
        <f t="shared" si="511"/>
        <v>0</v>
      </c>
      <c r="BX141" s="145" t="b">
        <f t="shared" si="512"/>
        <v>0</v>
      </c>
      <c r="BY141" s="144">
        <f t="shared" si="513"/>
        <v>0</v>
      </c>
      <c r="BZ141" s="145" t="b">
        <f t="shared" si="514"/>
        <v>0</v>
      </c>
      <c r="CA141" s="144">
        <f t="shared" si="515"/>
        <v>0</v>
      </c>
      <c r="CB141" s="145" t="b">
        <f t="shared" si="516"/>
        <v>0</v>
      </c>
      <c r="CC141" s="144">
        <f t="shared" si="517"/>
        <v>0</v>
      </c>
      <c r="CD141" s="145" t="b">
        <f t="shared" si="518"/>
        <v>0</v>
      </c>
      <c r="CE141" s="144">
        <f t="shared" si="519"/>
        <v>0</v>
      </c>
      <c r="CF141" s="145" t="b">
        <f t="shared" si="520"/>
        <v>0</v>
      </c>
      <c r="CG141" s="144">
        <f t="shared" si="521"/>
        <v>0</v>
      </c>
      <c r="CH141" s="145" t="b">
        <f t="shared" si="522"/>
        <v>0</v>
      </c>
      <c r="CI141" s="144">
        <f t="shared" si="523"/>
        <v>0</v>
      </c>
      <c r="CJ141" s="145" t="b">
        <f t="shared" si="524"/>
        <v>0</v>
      </c>
      <c r="CK141" s="144">
        <f t="shared" si="525"/>
        <v>0</v>
      </c>
      <c r="CL141" s="145" t="b">
        <f t="shared" si="526"/>
        <v>0</v>
      </c>
      <c r="CM141" s="144">
        <f t="shared" si="527"/>
        <v>0</v>
      </c>
      <c r="CN141" s="145" t="b">
        <f t="shared" si="528"/>
        <v>0</v>
      </c>
      <c r="CO141" s="286">
        <f t="shared" si="412"/>
        <v>0</v>
      </c>
      <c r="CP141" s="145" t="b">
        <f t="shared" si="529"/>
        <v>0</v>
      </c>
      <c r="CQ141" s="286">
        <f t="shared" si="530"/>
        <v>0</v>
      </c>
      <c r="CR141" s="145" t="b">
        <f t="shared" si="531"/>
        <v>0</v>
      </c>
      <c r="CS141" s="144">
        <f t="shared" si="532"/>
        <v>0</v>
      </c>
      <c r="CT141" s="145" t="b">
        <f t="shared" si="533"/>
        <v>0</v>
      </c>
      <c r="CU141" s="144">
        <f t="shared" si="534"/>
        <v>0</v>
      </c>
      <c r="CV141" s="145" t="b">
        <f t="shared" si="535"/>
        <v>0</v>
      </c>
      <c r="CW141" s="144">
        <f t="shared" si="536"/>
        <v>0</v>
      </c>
      <c r="CX141" s="145" t="b">
        <f t="shared" si="537"/>
        <v>0</v>
      </c>
      <c r="CY141" s="144">
        <f t="shared" si="538"/>
        <v>0</v>
      </c>
      <c r="CZ141" s="145" t="b">
        <f t="shared" si="539"/>
        <v>0</v>
      </c>
      <c r="DA141" s="144">
        <f t="shared" si="540"/>
        <v>0</v>
      </c>
      <c r="DB141" s="145" t="b">
        <f t="shared" si="541"/>
        <v>0</v>
      </c>
      <c r="DC141" s="262"/>
      <c r="DD141" s="144">
        <f t="shared" si="542"/>
        <v>0</v>
      </c>
      <c r="DE141" s="145" t="b">
        <f t="shared" si="543"/>
        <v>0</v>
      </c>
      <c r="DF141" s="144">
        <f t="shared" si="544"/>
        <v>0</v>
      </c>
      <c r="DG141" s="145" t="b">
        <f t="shared" si="545"/>
        <v>0</v>
      </c>
      <c r="DH141" s="144">
        <f t="shared" si="546"/>
        <v>0</v>
      </c>
      <c r="DI141" s="145" t="b">
        <f t="shared" si="473"/>
        <v>0</v>
      </c>
      <c r="DJ141" s="144">
        <f t="shared" si="546"/>
        <v>0</v>
      </c>
      <c r="DK141" s="145" t="b">
        <f t="shared" si="547"/>
        <v>0</v>
      </c>
      <c r="DL141" s="144">
        <f t="shared" si="548"/>
        <v>0</v>
      </c>
      <c r="DM141" s="145" t="b">
        <f t="shared" si="549"/>
        <v>0</v>
      </c>
      <c r="DN141" s="285"/>
      <c r="DO141" s="286">
        <f t="shared" si="413"/>
        <v>0</v>
      </c>
      <c r="DP141" s="145" t="b">
        <f t="shared" si="550"/>
        <v>0</v>
      </c>
      <c r="DQ141" s="144">
        <f t="shared" si="551"/>
        <v>0</v>
      </c>
      <c r="DR141" s="145" t="b">
        <f t="shared" si="552"/>
        <v>0</v>
      </c>
      <c r="DS141" s="144">
        <f t="shared" si="553"/>
        <v>0</v>
      </c>
      <c r="DT141" s="145" t="b">
        <f t="shared" si="554"/>
        <v>0</v>
      </c>
      <c r="DU141" s="144">
        <f t="shared" si="555"/>
        <v>0</v>
      </c>
      <c r="DV141" s="145" t="b">
        <f t="shared" si="556"/>
        <v>0</v>
      </c>
      <c r="DW141" s="144">
        <f t="shared" si="557"/>
        <v>0</v>
      </c>
      <c r="DX141" s="145" t="b">
        <f t="shared" si="558"/>
        <v>0</v>
      </c>
    </row>
    <row r="142" spans="1:128" ht="15.6" customHeight="1">
      <c r="A142" s="65"/>
      <c r="B142" s="143">
        <f>'1. Plano anual atividades'!C144</f>
        <v>0</v>
      </c>
      <c r="C142" s="12"/>
      <c r="D142" s="145">
        <f>'1. Plano anual atividades'!D144</f>
        <v>0</v>
      </c>
      <c r="E142" s="145">
        <f>'1. Plano anual atividades'!E144</f>
        <v>0</v>
      </c>
      <c r="F142" s="145">
        <f>'1. Plano anual atividades'!F144</f>
        <v>0</v>
      </c>
      <c r="G142" s="145">
        <f>'1. Plano anual atividades'!G144</f>
        <v>0</v>
      </c>
      <c r="H142" s="145">
        <f>'1. Plano anual atividades'!H144</f>
        <v>0</v>
      </c>
      <c r="I142" s="145">
        <f>'1. Plano anual atividades'!I144</f>
        <v>0</v>
      </c>
      <c r="J142" s="145">
        <f>'1. Plano anual atividades'!J144</f>
        <v>0</v>
      </c>
      <c r="K142" s="145">
        <f>'1. Plano anual atividades'!K144</f>
        <v>0</v>
      </c>
      <c r="L142" s="145">
        <f>'1. Plano anual atividades'!L144</f>
        <v>0</v>
      </c>
      <c r="M142" s="145">
        <f>'1. Plano anual atividades'!M144</f>
        <v>0</v>
      </c>
      <c r="N142" s="145">
        <f>'1. Plano anual atividades'!N144</f>
        <v>0</v>
      </c>
      <c r="O142" s="12"/>
      <c r="P142" s="12"/>
      <c r="Q142" s="145">
        <f t="shared" si="488"/>
        <v>0</v>
      </c>
      <c r="R142" s="12"/>
      <c r="S142" s="12"/>
      <c r="T142" s="145">
        <f t="shared" ref="T142:T148" si="561">P142*R142</f>
        <v>0</v>
      </c>
      <c r="U142" s="145">
        <f t="shared" ref="U142:U148" si="562">P142*S142</f>
        <v>0</v>
      </c>
      <c r="V142" s="12"/>
      <c r="W142" s="12"/>
      <c r="X142" s="145">
        <f t="shared" si="489"/>
        <v>0</v>
      </c>
      <c r="Y142" s="145">
        <f t="shared" si="490"/>
        <v>0</v>
      </c>
      <c r="Z142" s="12"/>
      <c r="AA142" s="12"/>
      <c r="AB142" s="146">
        <f>'1. Plano anual atividades'!E144</f>
        <v>0</v>
      </c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47"/>
      <c r="AZ142" s="17"/>
      <c r="BA142" s="17"/>
      <c r="BB142" s="12"/>
      <c r="BC142" s="144">
        <f t="shared" si="491"/>
        <v>0</v>
      </c>
      <c r="BD142" s="145" t="b">
        <f t="shared" si="492"/>
        <v>0</v>
      </c>
      <c r="BE142" s="144">
        <f t="shared" si="493"/>
        <v>0</v>
      </c>
      <c r="BF142" s="145" t="b">
        <f t="shared" si="494"/>
        <v>0</v>
      </c>
      <c r="BG142" s="144">
        <f t="shared" si="495"/>
        <v>0</v>
      </c>
      <c r="BH142" s="145" t="b">
        <f t="shared" si="496"/>
        <v>0</v>
      </c>
      <c r="BI142" s="144">
        <f t="shared" si="497"/>
        <v>0</v>
      </c>
      <c r="BJ142" s="145" t="b">
        <f t="shared" si="498"/>
        <v>0</v>
      </c>
      <c r="BK142" s="144">
        <f t="shared" si="499"/>
        <v>0</v>
      </c>
      <c r="BL142" s="145" t="b">
        <f t="shared" si="500"/>
        <v>0</v>
      </c>
      <c r="BM142" s="144">
        <f t="shared" si="501"/>
        <v>0</v>
      </c>
      <c r="BN142" s="145" t="b">
        <f t="shared" si="502"/>
        <v>0</v>
      </c>
      <c r="BO142" s="144">
        <f t="shared" si="503"/>
        <v>0</v>
      </c>
      <c r="BP142" s="145" t="b">
        <f t="shared" si="504"/>
        <v>0</v>
      </c>
      <c r="BQ142" s="144">
        <f t="shared" si="505"/>
        <v>0</v>
      </c>
      <c r="BR142" s="145" t="b">
        <f t="shared" si="506"/>
        <v>0</v>
      </c>
      <c r="BS142" s="144">
        <f t="shared" si="507"/>
        <v>0</v>
      </c>
      <c r="BT142" s="145" t="b">
        <f t="shared" si="508"/>
        <v>0</v>
      </c>
      <c r="BU142" s="144">
        <f t="shared" si="509"/>
        <v>0</v>
      </c>
      <c r="BV142" s="145" t="b">
        <f t="shared" si="510"/>
        <v>0</v>
      </c>
      <c r="BW142" s="144">
        <f t="shared" si="511"/>
        <v>0</v>
      </c>
      <c r="BX142" s="145" t="b">
        <f t="shared" si="512"/>
        <v>0</v>
      </c>
      <c r="BY142" s="144">
        <f t="shared" si="513"/>
        <v>0</v>
      </c>
      <c r="BZ142" s="145" t="b">
        <f t="shared" si="514"/>
        <v>0</v>
      </c>
      <c r="CA142" s="144">
        <f t="shared" si="515"/>
        <v>0</v>
      </c>
      <c r="CB142" s="145" t="b">
        <f t="shared" si="516"/>
        <v>0</v>
      </c>
      <c r="CC142" s="144">
        <f t="shared" si="517"/>
        <v>0</v>
      </c>
      <c r="CD142" s="145" t="b">
        <f t="shared" si="518"/>
        <v>0</v>
      </c>
      <c r="CE142" s="144">
        <f t="shared" si="519"/>
        <v>0</v>
      </c>
      <c r="CF142" s="145" t="b">
        <f t="shared" si="520"/>
        <v>0</v>
      </c>
      <c r="CG142" s="144">
        <f t="shared" si="521"/>
        <v>0</v>
      </c>
      <c r="CH142" s="145" t="b">
        <f t="shared" si="522"/>
        <v>0</v>
      </c>
      <c r="CI142" s="144">
        <f t="shared" si="523"/>
        <v>0</v>
      </c>
      <c r="CJ142" s="145" t="b">
        <f t="shared" si="524"/>
        <v>0</v>
      </c>
      <c r="CK142" s="144">
        <f t="shared" si="525"/>
        <v>0</v>
      </c>
      <c r="CL142" s="145" t="b">
        <f t="shared" si="526"/>
        <v>0</v>
      </c>
      <c r="CM142" s="144">
        <f t="shared" si="527"/>
        <v>0</v>
      </c>
      <c r="CN142" s="145" t="b">
        <f t="shared" si="528"/>
        <v>0</v>
      </c>
      <c r="CO142" s="286">
        <f t="shared" si="412"/>
        <v>0</v>
      </c>
      <c r="CP142" s="145" t="b">
        <f t="shared" si="529"/>
        <v>0</v>
      </c>
      <c r="CQ142" s="286">
        <f t="shared" si="530"/>
        <v>0</v>
      </c>
      <c r="CR142" s="145" t="b">
        <f t="shared" si="531"/>
        <v>0</v>
      </c>
      <c r="CS142" s="144">
        <f t="shared" si="532"/>
        <v>0</v>
      </c>
      <c r="CT142" s="145" t="b">
        <f t="shared" si="533"/>
        <v>0</v>
      </c>
      <c r="CU142" s="144">
        <f t="shared" si="534"/>
        <v>0</v>
      </c>
      <c r="CV142" s="145" t="b">
        <f t="shared" si="535"/>
        <v>0</v>
      </c>
      <c r="CW142" s="144">
        <f t="shared" si="536"/>
        <v>0</v>
      </c>
      <c r="CX142" s="145" t="b">
        <f t="shared" si="537"/>
        <v>0</v>
      </c>
      <c r="CY142" s="144">
        <f t="shared" si="538"/>
        <v>0</v>
      </c>
      <c r="CZ142" s="145" t="b">
        <f t="shared" si="539"/>
        <v>0</v>
      </c>
      <c r="DA142" s="144">
        <f t="shared" si="540"/>
        <v>0</v>
      </c>
      <c r="DB142" s="145" t="b">
        <f t="shared" si="541"/>
        <v>0</v>
      </c>
      <c r="DC142" s="262"/>
      <c r="DD142" s="144">
        <f t="shared" si="542"/>
        <v>0</v>
      </c>
      <c r="DE142" s="145" t="b">
        <f t="shared" si="543"/>
        <v>0</v>
      </c>
      <c r="DF142" s="144">
        <f t="shared" si="544"/>
        <v>0</v>
      </c>
      <c r="DG142" s="145" t="b">
        <f t="shared" si="545"/>
        <v>0</v>
      </c>
      <c r="DH142" s="144">
        <f t="shared" si="546"/>
        <v>0</v>
      </c>
      <c r="DI142" s="145" t="b">
        <f t="shared" si="473"/>
        <v>0</v>
      </c>
      <c r="DJ142" s="144">
        <f t="shared" si="546"/>
        <v>0</v>
      </c>
      <c r="DK142" s="145" t="b">
        <f t="shared" si="547"/>
        <v>0</v>
      </c>
      <c r="DL142" s="144">
        <f t="shared" si="548"/>
        <v>0</v>
      </c>
      <c r="DM142" s="145" t="b">
        <f t="shared" si="549"/>
        <v>0</v>
      </c>
      <c r="DN142" s="285"/>
      <c r="DO142" s="286">
        <f t="shared" si="413"/>
        <v>0</v>
      </c>
      <c r="DP142" s="145" t="b">
        <f t="shared" si="550"/>
        <v>0</v>
      </c>
      <c r="DQ142" s="144">
        <f t="shared" si="551"/>
        <v>0</v>
      </c>
      <c r="DR142" s="145" t="b">
        <f t="shared" si="552"/>
        <v>0</v>
      </c>
      <c r="DS142" s="144">
        <f t="shared" si="553"/>
        <v>0</v>
      </c>
      <c r="DT142" s="145" t="b">
        <f t="shared" si="554"/>
        <v>0</v>
      </c>
      <c r="DU142" s="144">
        <f t="shared" si="555"/>
        <v>0</v>
      </c>
      <c r="DV142" s="145" t="b">
        <f t="shared" si="556"/>
        <v>0</v>
      </c>
      <c r="DW142" s="144">
        <f t="shared" si="557"/>
        <v>0</v>
      </c>
      <c r="DX142" s="145" t="b">
        <f t="shared" si="558"/>
        <v>0</v>
      </c>
    </row>
    <row r="143" spans="1:128" ht="15.6">
      <c r="A143" s="55"/>
      <c r="B143" s="143">
        <f>'1. Plano anual atividades'!C145</f>
        <v>0</v>
      </c>
      <c r="C143" s="12"/>
      <c r="D143" s="145">
        <f>'1. Plano anual atividades'!D145</f>
        <v>0</v>
      </c>
      <c r="E143" s="145">
        <f>'1. Plano anual atividades'!E145</f>
        <v>0</v>
      </c>
      <c r="F143" s="145">
        <f>'1. Plano anual atividades'!F145</f>
        <v>0</v>
      </c>
      <c r="G143" s="145">
        <f>'1. Plano anual atividades'!G145</f>
        <v>0</v>
      </c>
      <c r="H143" s="145">
        <f>'1. Plano anual atividades'!H145</f>
        <v>0</v>
      </c>
      <c r="I143" s="145">
        <f>'1. Plano anual atividades'!I145</f>
        <v>0</v>
      </c>
      <c r="J143" s="145">
        <f>'1. Plano anual atividades'!J145</f>
        <v>0</v>
      </c>
      <c r="K143" s="145">
        <f>'1. Plano anual atividades'!K145</f>
        <v>0</v>
      </c>
      <c r="L143" s="145">
        <f>'1. Plano anual atividades'!L145</f>
        <v>0</v>
      </c>
      <c r="M143" s="145">
        <f>'1. Plano anual atividades'!M145</f>
        <v>0</v>
      </c>
      <c r="N143" s="145">
        <f>'1. Plano anual atividades'!N145</f>
        <v>0</v>
      </c>
      <c r="O143" s="12"/>
      <c r="P143" s="12"/>
      <c r="Q143" s="145">
        <f t="shared" si="488"/>
        <v>0</v>
      </c>
      <c r="R143" s="12"/>
      <c r="S143" s="12"/>
      <c r="T143" s="145">
        <f t="shared" si="561"/>
        <v>0</v>
      </c>
      <c r="U143" s="145">
        <f t="shared" si="562"/>
        <v>0</v>
      </c>
      <c r="V143" s="12"/>
      <c r="W143" s="12"/>
      <c r="X143" s="145">
        <f t="shared" si="489"/>
        <v>0</v>
      </c>
      <c r="Y143" s="145">
        <f t="shared" si="490"/>
        <v>0</v>
      </c>
      <c r="Z143" s="12"/>
      <c r="AA143" s="12"/>
      <c r="AB143" s="146">
        <f>'1. Plano anual atividades'!E145</f>
        <v>0</v>
      </c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47"/>
      <c r="AZ143" s="17"/>
      <c r="BA143" s="17"/>
      <c r="BB143" s="12"/>
      <c r="BC143" s="144">
        <f t="shared" si="491"/>
        <v>0</v>
      </c>
      <c r="BD143" s="145" t="b">
        <f t="shared" si="492"/>
        <v>0</v>
      </c>
      <c r="BE143" s="144">
        <f t="shared" si="493"/>
        <v>0</v>
      </c>
      <c r="BF143" s="145" t="b">
        <f t="shared" si="494"/>
        <v>0</v>
      </c>
      <c r="BG143" s="144">
        <f t="shared" si="495"/>
        <v>0</v>
      </c>
      <c r="BH143" s="145" t="b">
        <f t="shared" si="496"/>
        <v>0</v>
      </c>
      <c r="BI143" s="144">
        <f t="shared" si="497"/>
        <v>0</v>
      </c>
      <c r="BJ143" s="145" t="b">
        <f t="shared" si="498"/>
        <v>0</v>
      </c>
      <c r="BK143" s="144">
        <f t="shared" si="499"/>
        <v>0</v>
      </c>
      <c r="BL143" s="145" t="b">
        <f t="shared" si="500"/>
        <v>0</v>
      </c>
      <c r="BM143" s="144">
        <f t="shared" si="501"/>
        <v>0</v>
      </c>
      <c r="BN143" s="145" t="b">
        <f t="shared" si="502"/>
        <v>0</v>
      </c>
      <c r="BO143" s="144">
        <f t="shared" si="503"/>
        <v>0</v>
      </c>
      <c r="BP143" s="145" t="b">
        <f t="shared" si="504"/>
        <v>0</v>
      </c>
      <c r="BQ143" s="144">
        <f t="shared" si="505"/>
        <v>0</v>
      </c>
      <c r="BR143" s="145" t="b">
        <f t="shared" si="506"/>
        <v>0</v>
      </c>
      <c r="BS143" s="144">
        <f t="shared" si="507"/>
        <v>0</v>
      </c>
      <c r="BT143" s="145" t="b">
        <f t="shared" si="508"/>
        <v>0</v>
      </c>
      <c r="BU143" s="144">
        <f t="shared" si="509"/>
        <v>0</v>
      </c>
      <c r="BV143" s="145" t="b">
        <f t="shared" si="510"/>
        <v>0</v>
      </c>
      <c r="BW143" s="144">
        <f t="shared" si="511"/>
        <v>0</v>
      </c>
      <c r="BX143" s="145" t="b">
        <f t="shared" si="512"/>
        <v>0</v>
      </c>
      <c r="BY143" s="144">
        <f t="shared" si="513"/>
        <v>0</v>
      </c>
      <c r="BZ143" s="145" t="b">
        <f t="shared" si="514"/>
        <v>0</v>
      </c>
      <c r="CA143" s="144">
        <f t="shared" si="515"/>
        <v>0</v>
      </c>
      <c r="CB143" s="145" t="b">
        <f t="shared" si="516"/>
        <v>0</v>
      </c>
      <c r="CC143" s="144">
        <f t="shared" si="517"/>
        <v>0</v>
      </c>
      <c r="CD143" s="145" t="b">
        <f t="shared" si="518"/>
        <v>0</v>
      </c>
      <c r="CE143" s="144">
        <f t="shared" si="519"/>
        <v>0</v>
      </c>
      <c r="CF143" s="145" t="b">
        <f t="shared" si="520"/>
        <v>0</v>
      </c>
      <c r="CG143" s="144">
        <f t="shared" si="521"/>
        <v>0</v>
      </c>
      <c r="CH143" s="145" t="b">
        <f t="shared" si="522"/>
        <v>0</v>
      </c>
      <c r="CI143" s="144">
        <f t="shared" si="523"/>
        <v>0</v>
      </c>
      <c r="CJ143" s="145" t="b">
        <f t="shared" si="524"/>
        <v>0</v>
      </c>
      <c r="CK143" s="144">
        <f t="shared" si="525"/>
        <v>0</v>
      </c>
      <c r="CL143" s="145" t="b">
        <f t="shared" si="526"/>
        <v>0</v>
      </c>
      <c r="CM143" s="144">
        <f t="shared" si="527"/>
        <v>0</v>
      </c>
      <c r="CN143" s="145" t="b">
        <f t="shared" si="528"/>
        <v>0</v>
      </c>
      <c r="CO143" s="286">
        <f t="shared" si="412"/>
        <v>0</v>
      </c>
      <c r="CP143" s="145" t="b">
        <f t="shared" si="529"/>
        <v>0</v>
      </c>
      <c r="CQ143" s="286">
        <f t="shared" si="530"/>
        <v>0</v>
      </c>
      <c r="CR143" s="145" t="b">
        <f t="shared" si="531"/>
        <v>0</v>
      </c>
      <c r="CS143" s="144">
        <f t="shared" si="532"/>
        <v>0</v>
      </c>
      <c r="CT143" s="145" t="b">
        <f t="shared" si="533"/>
        <v>0</v>
      </c>
      <c r="CU143" s="144">
        <f t="shared" si="534"/>
        <v>0</v>
      </c>
      <c r="CV143" s="145" t="b">
        <f t="shared" si="535"/>
        <v>0</v>
      </c>
      <c r="CW143" s="144">
        <f t="shared" si="536"/>
        <v>0</v>
      </c>
      <c r="CX143" s="145" t="b">
        <f t="shared" si="537"/>
        <v>0</v>
      </c>
      <c r="CY143" s="144">
        <f t="shared" si="538"/>
        <v>0</v>
      </c>
      <c r="CZ143" s="145" t="b">
        <f t="shared" si="539"/>
        <v>0</v>
      </c>
      <c r="DA143" s="144">
        <f t="shared" si="540"/>
        <v>0</v>
      </c>
      <c r="DB143" s="145" t="b">
        <f t="shared" si="541"/>
        <v>0</v>
      </c>
      <c r="DC143" s="262"/>
      <c r="DD143" s="144">
        <f t="shared" si="542"/>
        <v>0</v>
      </c>
      <c r="DE143" s="145" t="b">
        <f t="shared" si="543"/>
        <v>0</v>
      </c>
      <c r="DF143" s="144">
        <f t="shared" si="544"/>
        <v>0</v>
      </c>
      <c r="DG143" s="145" t="b">
        <f t="shared" si="545"/>
        <v>0</v>
      </c>
      <c r="DH143" s="144">
        <f t="shared" si="546"/>
        <v>0</v>
      </c>
      <c r="DI143" s="145" t="b">
        <f t="shared" si="473"/>
        <v>0</v>
      </c>
      <c r="DJ143" s="144">
        <f t="shared" si="546"/>
        <v>0</v>
      </c>
      <c r="DK143" s="145" t="b">
        <f t="shared" si="547"/>
        <v>0</v>
      </c>
      <c r="DL143" s="144">
        <f t="shared" si="548"/>
        <v>0</v>
      </c>
      <c r="DM143" s="145" t="b">
        <f t="shared" si="549"/>
        <v>0</v>
      </c>
      <c r="DN143" s="285"/>
      <c r="DO143" s="286">
        <f t="shared" si="413"/>
        <v>0</v>
      </c>
      <c r="DP143" s="145" t="b">
        <f t="shared" si="550"/>
        <v>0</v>
      </c>
      <c r="DQ143" s="144">
        <f t="shared" si="551"/>
        <v>0</v>
      </c>
      <c r="DR143" s="145" t="b">
        <f t="shared" si="552"/>
        <v>0</v>
      </c>
      <c r="DS143" s="144">
        <f t="shared" si="553"/>
        <v>0</v>
      </c>
      <c r="DT143" s="145" t="b">
        <f t="shared" si="554"/>
        <v>0</v>
      </c>
      <c r="DU143" s="144">
        <f t="shared" si="555"/>
        <v>0</v>
      </c>
      <c r="DV143" s="145" t="b">
        <f t="shared" si="556"/>
        <v>0</v>
      </c>
      <c r="DW143" s="144">
        <f t="shared" si="557"/>
        <v>0</v>
      </c>
      <c r="DX143" s="145" t="b">
        <f t="shared" si="558"/>
        <v>0</v>
      </c>
    </row>
    <row r="144" spans="1:128" ht="15.6">
      <c r="A144" s="55"/>
      <c r="B144" s="143">
        <f>'1. Plano anual atividades'!C146</f>
        <v>0</v>
      </c>
      <c r="C144" s="12"/>
      <c r="D144" s="145">
        <f>'1. Plano anual atividades'!D146</f>
        <v>0</v>
      </c>
      <c r="E144" s="145">
        <f>'1. Plano anual atividades'!E146</f>
        <v>0</v>
      </c>
      <c r="F144" s="145">
        <f>'1. Plano anual atividades'!F146</f>
        <v>0</v>
      </c>
      <c r="G144" s="145">
        <f>'1. Plano anual atividades'!G146</f>
        <v>0</v>
      </c>
      <c r="H144" s="145">
        <f>'1. Plano anual atividades'!H146</f>
        <v>0</v>
      </c>
      <c r="I144" s="145">
        <f>'1. Plano anual atividades'!I146</f>
        <v>0</v>
      </c>
      <c r="J144" s="145">
        <f>'1. Plano anual atividades'!J146</f>
        <v>0</v>
      </c>
      <c r="K144" s="145">
        <f>'1. Plano anual atividades'!K146</f>
        <v>0</v>
      </c>
      <c r="L144" s="145">
        <f>'1. Plano anual atividades'!L146</f>
        <v>0</v>
      </c>
      <c r="M144" s="145">
        <f>'1. Plano anual atividades'!M146</f>
        <v>0</v>
      </c>
      <c r="N144" s="145">
        <f>'1. Plano anual atividades'!N146</f>
        <v>0</v>
      </c>
      <c r="O144" s="12"/>
      <c r="P144" s="12"/>
      <c r="Q144" s="145">
        <f t="shared" si="488"/>
        <v>0</v>
      </c>
      <c r="R144" s="12"/>
      <c r="S144" s="12"/>
      <c r="T144" s="145">
        <f t="shared" si="561"/>
        <v>0</v>
      </c>
      <c r="U144" s="145">
        <f t="shared" si="562"/>
        <v>0</v>
      </c>
      <c r="V144" s="12"/>
      <c r="W144" s="12"/>
      <c r="X144" s="145">
        <f t="shared" si="489"/>
        <v>0</v>
      </c>
      <c r="Y144" s="145">
        <f t="shared" si="490"/>
        <v>0</v>
      </c>
      <c r="Z144" s="12"/>
      <c r="AA144" s="12"/>
      <c r="AB144" s="146">
        <f>'1. Plano anual atividades'!E146</f>
        <v>0</v>
      </c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47"/>
      <c r="AZ144" s="17"/>
      <c r="BA144" s="17"/>
      <c r="BB144" s="12"/>
      <c r="BC144" s="144">
        <f t="shared" si="491"/>
        <v>0</v>
      </c>
      <c r="BD144" s="145" t="b">
        <f t="shared" si="492"/>
        <v>0</v>
      </c>
      <c r="BE144" s="144">
        <f t="shared" si="493"/>
        <v>0</v>
      </c>
      <c r="BF144" s="145" t="b">
        <f t="shared" si="494"/>
        <v>0</v>
      </c>
      <c r="BG144" s="144">
        <f t="shared" si="495"/>
        <v>0</v>
      </c>
      <c r="BH144" s="145" t="b">
        <f t="shared" si="496"/>
        <v>0</v>
      </c>
      <c r="BI144" s="144">
        <f t="shared" si="497"/>
        <v>0</v>
      </c>
      <c r="BJ144" s="145" t="b">
        <f t="shared" si="498"/>
        <v>0</v>
      </c>
      <c r="BK144" s="144">
        <f t="shared" si="499"/>
        <v>0</v>
      </c>
      <c r="BL144" s="145" t="b">
        <f t="shared" si="500"/>
        <v>0</v>
      </c>
      <c r="BM144" s="144">
        <f t="shared" si="501"/>
        <v>0</v>
      </c>
      <c r="BN144" s="145" t="b">
        <f t="shared" si="502"/>
        <v>0</v>
      </c>
      <c r="BO144" s="144">
        <f t="shared" si="503"/>
        <v>0</v>
      </c>
      <c r="BP144" s="145" t="b">
        <f t="shared" si="504"/>
        <v>0</v>
      </c>
      <c r="BQ144" s="144">
        <f t="shared" si="505"/>
        <v>0</v>
      </c>
      <c r="BR144" s="145" t="b">
        <f t="shared" si="506"/>
        <v>0</v>
      </c>
      <c r="BS144" s="144">
        <f t="shared" si="507"/>
        <v>0</v>
      </c>
      <c r="BT144" s="145" t="b">
        <f t="shared" si="508"/>
        <v>0</v>
      </c>
      <c r="BU144" s="144">
        <f t="shared" si="509"/>
        <v>0</v>
      </c>
      <c r="BV144" s="145" t="b">
        <f t="shared" si="510"/>
        <v>0</v>
      </c>
      <c r="BW144" s="144">
        <f t="shared" si="511"/>
        <v>0</v>
      </c>
      <c r="BX144" s="145" t="b">
        <f t="shared" si="512"/>
        <v>0</v>
      </c>
      <c r="BY144" s="144">
        <f t="shared" si="513"/>
        <v>0</v>
      </c>
      <c r="BZ144" s="145" t="b">
        <f t="shared" si="514"/>
        <v>0</v>
      </c>
      <c r="CA144" s="144">
        <f t="shared" si="515"/>
        <v>0</v>
      </c>
      <c r="CB144" s="145" t="b">
        <f t="shared" si="516"/>
        <v>0</v>
      </c>
      <c r="CC144" s="144">
        <f t="shared" si="517"/>
        <v>0</v>
      </c>
      <c r="CD144" s="145" t="b">
        <f t="shared" si="518"/>
        <v>0</v>
      </c>
      <c r="CE144" s="144">
        <f t="shared" si="519"/>
        <v>0</v>
      </c>
      <c r="CF144" s="145" t="b">
        <f t="shared" si="520"/>
        <v>0</v>
      </c>
      <c r="CG144" s="144">
        <f t="shared" si="521"/>
        <v>0</v>
      </c>
      <c r="CH144" s="145" t="b">
        <f t="shared" si="522"/>
        <v>0</v>
      </c>
      <c r="CI144" s="144">
        <f t="shared" si="523"/>
        <v>0</v>
      </c>
      <c r="CJ144" s="145" t="b">
        <f t="shared" si="524"/>
        <v>0</v>
      </c>
      <c r="CK144" s="144">
        <f t="shared" si="525"/>
        <v>0</v>
      </c>
      <c r="CL144" s="145" t="b">
        <f t="shared" si="526"/>
        <v>0</v>
      </c>
      <c r="CM144" s="144">
        <f t="shared" si="527"/>
        <v>0</v>
      </c>
      <c r="CN144" s="145" t="b">
        <f t="shared" si="528"/>
        <v>0</v>
      </c>
      <c r="CO144" s="286">
        <f t="shared" si="412"/>
        <v>0</v>
      </c>
      <c r="CP144" s="145" t="b">
        <f t="shared" si="529"/>
        <v>0</v>
      </c>
      <c r="CQ144" s="286">
        <f t="shared" si="530"/>
        <v>0</v>
      </c>
      <c r="CR144" s="145" t="b">
        <f t="shared" si="531"/>
        <v>0</v>
      </c>
      <c r="CS144" s="144">
        <f t="shared" si="532"/>
        <v>0</v>
      </c>
      <c r="CT144" s="145" t="b">
        <f t="shared" si="533"/>
        <v>0</v>
      </c>
      <c r="CU144" s="144">
        <f t="shared" si="534"/>
        <v>0</v>
      </c>
      <c r="CV144" s="145" t="b">
        <f t="shared" si="535"/>
        <v>0</v>
      </c>
      <c r="CW144" s="144">
        <f t="shared" si="536"/>
        <v>0</v>
      </c>
      <c r="CX144" s="145" t="b">
        <f t="shared" si="537"/>
        <v>0</v>
      </c>
      <c r="CY144" s="144">
        <f t="shared" si="538"/>
        <v>0</v>
      </c>
      <c r="CZ144" s="145" t="b">
        <f t="shared" si="539"/>
        <v>0</v>
      </c>
      <c r="DA144" s="144">
        <f t="shared" si="540"/>
        <v>0</v>
      </c>
      <c r="DB144" s="145" t="b">
        <f t="shared" si="541"/>
        <v>0</v>
      </c>
      <c r="DC144" s="262"/>
      <c r="DD144" s="144">
        <f t="shared" si="542"/>
        <v>0</v>
      </c>
      <c r="DE144" s="145" t="b">
        <f t="shared" si="543"/>
        <v>0</v>
      </c>
      <c r="DF144" s="144">
        <f t="shared" si="544"/>
        <v>0</v>
      </c>
      <c r="DG144" s="145" t="b">
        <f t="shared" si="545"/>
        <v>0</v>
      </c>
      <c r="DH144" s="144">
        <f t="shared" si="546"/>
        <v>0</v>
      </c>
      <c r="DI144" s="145" t="b">
        <f t="shared" si="473"/>
        <v>0</v>
      </c>
      <c r="DJ144" s="144">
        <f t="shared" si="546"/>
        <v>0</v>
      </c>
      <c r="DK144" s="145" t="b">
        <f t="shared" si="547"/>
        <v>0</v>
      </c>
      <c r="DL144" s="144">
        <f t="shared" si="548"/>
        <v>0</v>
      </c>
      <c r="DM144" s="145" t="b">
        <f t="shared" si="549"/>
        <v>0</v>
      </c>
      <c r="DN144" s="285"/>
      <c r="DO144" s="286">
        <f t="shared" si="413"/>
        <v>0</v>
      </c>
      <c r="DP144" s="145" t="b">
        <f t="shared" si="550"/>
        <v>0</v>
      </c>
      <c r="DQ144" s="144">
        <f t="shared" si="551"/>
        <v>0</v>
      </c>
      <c r="DR144" s="145" t="b">
        <f t="shared" si="552"/>
        <v>0</v>
      </c>
      <c r="DS144" s="144">
        <f t="shared" si="553"/>
        <v>0</v>
      </c>
      <c r="DT144" s="145" t="b">
        <f t="shared" si="554"/>
        <v>0</v>
      </c>
      <c r="DU144" s="144">
        <f t="shared" si="555"/>
        <v>0</v>
      </c>
      <c r="DV144" s="145" t="b">
        <f t="shared" si="556"/>
        <v>0</v>
      </c>
      <c r="DW144" s="144">
        <f t="shared" si="557"/>
        <v>0</v>
      </c>
      <c r="DX144" s="145" t="b">
        <f t="shared" si="558"/>
        <v>0</v>
      </c>
    </row>
    <row r="145" spans="1:128" ht="15.6">
      <c r="A145" s="55"/>
      <c r="B145" s="143">
        <f>'1. Plano anual atividades'!C147</f>
        <v>0</v>
      </c>
      <c r="C145" s="12"/>
      <c r="D145" s="145">
        <f>'1. Plano anual atividades'!D147</f>
        <v>0</v>
      </c>
      <c r="E145" s="145">
        <f>'1. Plano anual atividades'!E147</f>
        <v>0</v>
      </c>
      <c r="F145" s="145">
        <f>'1. Plano anual atividades'!F147</f>
        <v>0</v>
      </c>
      <c r="G145" s="145">
        <f>'1. Plano anual atividades'!G147</f>
        <v>0</v>
      </c>
      <c r="H145" s="145">
        <f>'1. Plano anual atividades'!H147</f>
        <v>0</v>
      </c>
      <c r="I145" s="145">
        <f>'1. Plano anual atividades'!I147</f>
        <v>0</v>
      </c>
      <c r="J145" s="145">
        <f>'1. Plano anual atividades'!J147</f>
        <v>0</v>
      </c>
      <c r="K145" s="145">
        <f>'1. Plano anual atividades'!K147</f>
        <v>0</v>
      </c>
      <c r="L145" s="145">
        <f>'1. Plano anual atividades'!L147</f>
        <v>0</v>
      </c>
      <c r="M145" s="145">
        <f>'1. Plano anual atividades'!M147</f>
        <v>0</v>
      </c>
      <c r="N145" s="145">
        <f>'1. Plano anual atividades'!N147</f>
        <v>0</v>
      </c>
      <c r="O145" s="12"/>
      <c r="P145" s="12"/>
      <c r="Q145" s="145">
        <f t="shared" si="488"/>
        <v>0</v>
      </c>
      <c r="R145" s="12"/>
      <c r="S145" s="12"/>
      <c r="T145" s="145">
        <f t="shared" si="561"/>
        <v>0</v>
      </c>
      <c r="U145" s="145">
        <f t="shared" si="562"/>
        <v>0</v>
      </c>
      <c r="V145" s="12"/>
      <c r="W145" s="12"/>
      <c r="X145" s="145">
        <f t="shared" si="489"/>
        <v>0</v>
      </c>
      <c r="Y145" s="145">
        <f t="shared" si="490"/>
        <v>0</v>
      </c>
      <c r="Z145" s="12"/>
      <c r="AA145" s="12"/>
      <c r="AB145" s="146">
        <f>'1. Plano anual atividades'!E147</f>
        <v>0</v>
      </c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47"/>
      <c r="AZ145" s="17"/>
      <c r="BA145" s="17"/>
      <c r="BB145" s="12"/>
      <c r="BC145" s="144">
        <f t="shared" si="491"/>
        <v>0</v>
      </c>
      <c r="BD145" s="145" t="b">
        <f t="shared" si="492"/>
        <v>0</v>
      </c>
      <c r="BE145" s="144">
        <f t="shared" si="493"/>
        <v>0</v>
      </c>
      <c r="BF145" s="145" t="b">
        <f t="shared" si="494"/>
        <v>0</v>
      </c>
      <c r="BG145" s="144">
        <f t="shared" si="495"/>
        <v>0</v>
      </c>
      <c r="BH145" s="145" t="b">
        <f t="shared" si="496"/>
        <v>0</v>
      </c>
      <c r="BI145" s="144">
        <f t="shared" si="497"/>
        <v>0</v>
      </c>
      <c r="BJ145" s="145" t="b">
        <f t="shared" si="498"/>
        <v>0</v>
      </c>
      <c r="BK145" s="144">
        <f t="shared" si="499"/>
        <v>0</v>
      </c>
      <c r="BL145" s="145" t="b">
        <f t="shared" si="500"/>
        <v>0</v>
      </c>
      <c r="BM145" s="144">
        <f t="shared" si="501"/>
        <v>0</v>
      </c>
      <c r="BN145" s="145" t="b">
        <f t="shared" si="502"/>
        <v>0</v>
      </c>
      <c r="BO145" s="144">
        <f t="shared" si="503"/>
        <v>0</v>
      </c>
      <c r="BP145" s="145" t="b">
        <f t="shared" si="504"/>
        <v>0</v>
      </c>
      <c r="BQ145" s="144">
        <f t="shared" si="505"/>
        <v>0</v>
      </c>
      <c r="BR145" s="145" t="b">
        <f t="shared" si="506"/>
        <v>0</v>
      </c>
      <c r="BS145" s="144">
        <f t="shared" si="507"/>
        <v>0</v>
      </c>
      <c r="BT145" s="145" t="b">
        <f t="shared" si="508"/>
        <v>0</v>
      </c>
      <c r="BU145" s="144">
        <f t="shared" si="509"/>
        <v>0</v>
      </c>
      <c r="BV145" s="145" t="b">
        <f t="shared" si="510"/>
        <v>0</v>
      </c>
      <c r="BW145" s="144">
        <f t="shared" si="511"/>
        <v>0</v>
      </c>
      <c r="BX145" s="145" t="b">
        <f t="shared" si="512"/>
        <v>0</v>
      </c>
      <c r="BY145" s="144">
        <f t="shared" si="513"/>
        <v>0</v>
      </c>
      <c r="BZ145" s="145" t="b">
        <f t="shared" si="514"/>
        <v>0</v>
      </c>
      <c r="CA145" s="144">
        <f t="shared" si="515"/>
        <v>0</v>
      </c>
      <c r="CB145" s="145" t="b">
        <f t="shared" si="516"/>
        <v>0</v>
      </c>
      <c r="CC145" s="144">
        <f t="shared" si="517"/>
        <v>0</v>
      </c>
      <c r="CD145" s="145" t="b">
        <f t="shared" si="518"/>
        <v>0</v>
      </c>
      <c r="CE145" s="144">
        <f t="shared" si="519"/>
        <v>0</v>
      </c>
      <c r="CF145" s="145" t="b">
        <f t="shared" si="520"/>
        <v>0</v>
      </c>
      <c r="CG145" s="144">
        <f t="shared" si="521"/>
        <v>0</v>
      </c>
      <c r="CH145" s="145" t="b">
        <f t="shared" si="522"/>
        <v>0</v>
      </c>
      <c r="CI145" s="144">
        <f t="shared" si="523"/>
        <v>0</v>
      </c>
      <c r="CJ145" s="145" t="b">
        <f t="shared" si="524"/>
        <v>0</v>
      </c>
      <c r="CK145" s="144">
        <f t="shared" si="525"/>
        <v>0</v>
      </c>
      <c r="CL145" s="145" t="b">
        <f t="shared" si="526"/>
        <v>0</v>
      </c>
      <c r="CM145" s="144">
        <f t="shared" si="527"/>
        <v>0</v>
      </c>
      <c r="CN145" s="145" t="b">
        <f t="shared" si="528"/>
        <v>0</v>
      </c>
      <c r="CO145" s="286">
        <f t="shared" si="412"/>
        <v>0</v>
      </c>
      <c r="CP145" s="145" t="b">
        <f t="shared" si="529"/>
        <v>0</v>
      </c>
      <c r="CQ145" s="286">
        <f t="shared" si="530"/>
        <v>0</v>
      </c>
      <c r="CR145" s="145" t="b">
        <f t="shared" si="531"/>
        <v>0</v>
      </c>
      <c r="CS145" s="144">
        <f t="shared" si="532"/>
        <v>0</v>
      </c>
      <c r="CT145" s="145" t="b">
        <f t="shared" si="533"/>
        <v>0</v>
      </c>
      <c r="CU145" s="144">
        <f t="shared" si="534"/>
        <v>0</v>
      </c>
      <c r="CV145" s="145" t="b">
        <f t="shared" si="535"/>
        <v>0</v>
      </c>
      <c r="CW145" s="144">
        <f t="shared" si="536"/>
        <v>0</v>
      </c>
      <c r="CX145" s="145" t="b">
        <f t="shared" si="537"/>
        <v>0</v>
      </c>
      <c r="CY145" s="144">
        <f t="shared" si="538"/>
        <v>0</v>
      </c>
      <c r="CZ145" s="145" t="b">
        <f t="shared" si="539"/>
        <v>0</v>
      </c>
      <c r="DA145" s="144">
        <f t="shared" si="540"/>
        <v>0</v>
      </c>
      <c r="DB145" s="145" t="b">
        <f t="shared" si="541"/>
        <v>0</v>
      </c>
      <c r="DC145" s="262"/>
      <c r="DD145" s="144">
        <f t="shared" si="542"/>
        <v>0</v>
      </c>
      <c r="DE145" s="145" t="b">
        <f t="shared" si="543"/>
        <v>0</v>
      </c>
      <c r="DF145" s="144">
        <f t="shared" si="544"/>
        <v>0</v>
      </c>
      <c r="DG145" s="145" t="b">
        <f t="shared" si="545"/>
        <v>0</v>
      </c>
      <c r="DH145" s="144">
        <f t="shared" si="546"/>
        <v>0</v>
      </c>
      <c r="DI145" s="145" t="b">
        <f t="shared" si="473"/>
        <v>0</v>
      </c>
      <c r="DJ145" s="144">
        <f t="shared" si="546"/>
        <v>0</v>
      </c>
      <c r="DK145" s="145" t="b">
        <f t="shared" si="547"/>
        <v>0</v>
      </c>
      <c r="DL145" s="144">
        <f t="shared" si="548"/>
        <v>0</v>
      </c>
      <c r="DM145" s="145" t="b">
        <f t="shared" si="549"/>
        <v>0</v>
      </c>
      <c r="DN145" s="285"/>
      <c r="DO145" s="286">
        <f t="shared" si="413"/>
        <v>0</v>
      </c>
      <c r="DP145" s="145" t="b">
        <f t="shared" si="550"/>
        <v>0</v>
      </c>
      <c r="DQ145" s="144">
        <f t="shared" si="551"/>
        <v>0</v>
      </c>
      <c r="DR145" s="145" t="b">
        <f t="shared" si="552"/>
        <v>0</v>
      </c>
      <c r="DS145" s="144">
        <f t="shared" si="553"/>
        <v>0</v>
      </c>
      <c r="DT145" s="145" t="b">
        <f t="shared" si="554"/>
        <v>0</v>
      </c>
      <c r="DU145" s="144">
        <f t="shared" si="555"/>
        <v>0</v>
      </c>
      <c r="DV145" s="145" t="b">
        <f t="shared" si="556"/>
        <v>0</v>
      </c>
      <c r="DW145" s="144">
        <f t="shared" si="557"/>
        <v>0</v>
      </c>
      <c r="DX145" s="145" t="b">
        <f t="shared" si="558"/>
        <v>0</v>
      </c>
    </row>
    <row r="146" spans="1:128" ht="15.6">
      <c r="A146" s="55"/>
      <c r="B146" s="143">
        <f>'1. Plano anual atividades'!C148</f>
        <v>0</v>
      </c>
      <c r="C146" s="12"/>
      <c r="D146" s="145">
        <f>'1. Plano anual atividades'!D148</f>
        <v>0</v>
      </c>
      <c r="E146" s="145">
        <f>'1. Plano anual atividades'!E148</f>
        <v>0</v>
      </c>
      <c r="F146" s="145">
        <f>'1. Plano anual atividades'!F148</f>
        <v>0</v>
      </c>
      <c r="G146" s="145">
        <f>'1. Plano anual atividades'!G148</f>
        <v>0</v>
      </c>
      <c r="H146" s="145">
        <f>'1. Plano anual atividades'!H148</f>
        <v>0</v>
      </c>
      <c r="I146" s="145">
        <f>'1. Plano anual atividades'!I148</f>
        <v>0</v>
      </c>
      <c r="J146" s="145">
        <f>'1. Plano anual atividades'!J148</f>
        <v>0</v>
      </c>
      <c r="K146" s="145">
        <f>'1. Plano anual atividades'!K148</f>
        <v>0</v>
      </c>
      <c r="L146" s="145">
        <f>'1. Plano anual atividades'!L148</f>
        <v>0</v>
      </c>
      <c r="M146" s="145">
        <f>'1. Plano anual atividades'!M148</f>
        <v>0</v>
      </c>
      <c r="N146" s="145">
        <f>'1. Plano anual atividades'!N148</f>
        <v>0</v>
      </c>
      <c r="O146" s="12"/>
      <c r="P146" s="12"/>
      <c r="Q146" s="145">
        <f t="shared" si="488"/>
        <v>0</v>
      </c>
      <c r="R146" s="12"/>
      <c r="S146" s="12"/>
      <c r="T146" s="145">
        <f t="shared" si="561"/>
        <v>0</v>
      </c>
      <c r="U146" s="145">
        <f t="shared" si="562"/>
        <v>0</v>
      </c>
      <c r="V146" s="12"/>
      <c r="W146" s="12"/>
      <c r="X146" s="145">
        <f t="shared" si="489"/>
        <v>0</v>
      </c>
      <c r="Y146" s="145">
        <f t="shared" si="490"/>
        <v>0</v>
      </c>
      <c r="Z146" s="12"/>
      <c r="AA146" s="12"/>
      <c r="AB146" s="146">
        <f>'1. Plano anual atividades'!E148</f>
        <v>0</v>
      </c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47"/>
      <c r="AZ146" s="17"/>
      <c r="BA146" s="17"/>
      <c r="BB146" s="12"/>
      <c r="BC146" s="144">
        <f t="shared" si="491"/>
        <v>0</v>
      </c>
      <c r="BD146" s="145" t="b">
        <f t="shared" si="492"/>
        <v>0</v>
      </c>
      <c r="BE146" s="144">
        <f t="shared" si="493"/>
        <v>0</v>
      </c>
      <c r="BF146" s="145" t="b">
        <f t="shared" si="494"/>
        <v>0</v>
      </c>
      <c r="BG146" s="144">
        <f t="shared" si="495"/>
        <v>0</v>
      </c>
      <c r="BH146" s="145" t="b">
        <f t="shared" si="496"/>
        <v>0</v>
      </c>
      <c r="BI146" s="144">
        <f t="shared" si="497"/>
        <v>0</v>
      </c>
      <c r="BJ146" s="145" t="b">
        <f t="shared" si="498"/>
        <v>0</v>
      </c>
      <c r="BK146" s="144">
        <f t="shared" si="499"/>
        <v>0</v>
      </c>
      <c r="BL146" s="145" t="b">
        <f t="shared" si="500"/>
        <v>0</v>
      </c>
      <c r="BM146" s="144">
        <f t="shared" si="501"/>
        <v>0</v>
      </c>
      <c r="BN146" s="145" t="b">
        <f t="shared" si="502"/>
        <v>0</v>
      </c>
      <c r="BO146" s="144">
        <f t="shared" si="503"/>
        <v>0</v>
      </c>
      <c r="BP146" s="145" t="b">
        <f t="shared" si="504"/>
        <v>0</v>
      </c>
      <c r="BQ146" s="144">
        <f t="shared" si="505"/>
        <v>0</v>
      </c>
      <c r="BR146" s="145" t="b">
        <f t="shared" si="506"/>
        <v>0</v>
      </c>
      <c r="BS146" s="144">
        <f t="shared" si="507"/>
        <v>0</v>
      </c>
      <c r="BT146" s="145" t="b">
        <f t="shared" si="508"/>
        <v>0</v>
      </c>
      <c r="BU146" s="144">
        <f t="shared" si="509"/>
        <v>0</v>
      </c>
      <c r="BV146" s="145" t="b">
        <f t="shared" si="510"/>
        <v>0</v>
      </c>
      <c r="BW146" s="144">
        <f t="shared" si="511"/>
        <v>0</v>
      </c>
      <c r="BX146" s="145" t="b">
        <f t="shared" si="512"/>
        <v>0</v>
      </c>
      <c r="BY146" s="144">
        <f t="shared" si="513"/>
        <v>0</v>
      </c>
      <c r="BZ146" s="145" t="b">
        <f t="shared" si="514"/>
        <v>0</v>
      </c>
      <c r="CA146" s="144">
        <f t="shared" si="515"/>
        <v>0</v>
      </c>
      <c r="CB146" s="145" t="b">
        <f t="shared" si="516"/>
        <v>0</v>
      </c>
      <c r="CC146" s="144">
        <f t="shared" si="517"/>
        <v>0</v>
      </c>
      <c r="CD146" s="145" t="b">
        <f t="shared" si="518"/>
        <v>0</v>
      </c>
      <c r="CE146" s="144">
        <f t="shared" si="519"/>
        <v>0</v>
      </c>
      <c r="CF146" s="145" t="b">
        <f t="shared" si="520"/>
        <v>0</v>
      </c>
      <c r="CG146" s="144">
        <f t="shared" si="521"/>
        <v>0</v>
      </c>
      <c r="CH146" s="145" t="b">
        <f t="shared" si="522"/>
        <v>0</v>
      </c>
      <c r="CI146" s="144">
        <f t="shared" si="523"/>
        <v>0</v>
      </c>
      <c r="CJ146" s="145" t="b">
        <f t="shared" si="524"/>
        <v>0</v>
      </c>
      <c r="CK146" s="144">
        <f t="shared" si="525"/>
        <v>0</v>
      </c>
      <c r="CL146" s="145" t="b">
        <f t="shared" si="526"/>
        <v>0</v>
      </c>
      <c r="CM146" s="144">
        <f t="shared" si="527"/>
        <v>0</v>
      </c>
      <c r="CN146" s="145" t="b">
        <f t="shared" si="528"/>
        <v>0</v>
      </c>
      <c r="CO146" s="286">
        <f t="shared" si="412"/>
        <v>0</v>
      </c>
      <c r="CP146" s="145" t="b">
        <f t="shared" si="529"/>
        <v>0</v>
      </c>
      <c r="CQ146" s="286">
        <f t="shared" si="530"/>
        <v>0</v>
      </c>
      <c r="CR146" s="145" t="b">
        <f t="shared" si="531"/>
        <v>0</v>
      </c>
      <c r="CS146" s="144">
        <f t="shared" si="532"/>
        <v>0</v>
      </c>
      <c r="CT146" s="145" t="b">
        <f t="shared" si="533"/>
        <v>0</v>
      </c>
      <c r="CU146" s="144">
        <f t="shared" si="534"/>
        <v>0</v>
      </c>
      <c r="CV146" s="145" t="b">
        <f t="shared" si="535"/>
        <v>0</v>
      </c>
      <c r="CW146" s="144">
        <f t="shared" si="536"/>
        <v>0</v>
      </c>
      <c r="CX146" s="145" t="b">
        <f t="shared" si="537"/>
        <v>0</v>
      </c>
      <c r="CY146" s="144">
        <f t="shared" si="538"/>
        <v>0</v>
      </c>
      <c r="CZ146" s="145" t="b">
        <f t="shared" si="539"/>
        <v>0</v>
      </c>
      <c r="DA146" s="144">
        <f t="shared" si="540"/>
        <v>0</v>
      </c>
      <c r="DB146" s="145" t="b">
        <f t="shared" si="541"/>
        <v>0</v>
      </c>
      <c r="DC146" s="262"/>
      <c r="DD146" s="144">
        <f t="shared" si="542"/>
        <v>0</v>
      </c>
      <c r="DE146" s="145" t="b">
        <f t="shared" si="543"/>
        <v>0</v>
      </c>
      <c r="DF146" s="144">
        <f t="shared" si="544"/>
        <v>0</v>
      </c>
      <c r="DG146" s="145" t="b">
        <f t="shared" si="545"/>
        <v>0</v>
      </c>
      <c r="DH146" s="144">
        <f t="shared" si="546"/>
        <v>0</v>
      </c>
      <c r="DI146" s="145" t="b">
        <f t="shared" si="473"/>
        <v>0</v>
      </c>
      <c r="DJ146" s="144">
        <f t="shared" si="546"/>
        <v>0</v>
      </c>
      <c r="DK146" s="145" t="b">
        <f t="shared" si="547"/>
        <v>0</v>
      </c>
      <c r="DL146" s="144">
        <f t="shared" si="548"/>
        <v>0</v>
      </c>
      <c r="DM146" s="145" t="b">
        <f t="shared" si="549"/>
        <v>0</v>
      </c>
      <c r="DN146" s="285"/>
      <c r="DO146" s="286">
        <f t="shared" si="413"/>
        <v>0</v>
      </c>
      <c r="DP146" s="145" t="b">
        <f t="shared" si="550"/>
        <v>0</v>
      </c>
      <c r="DQ146" s="144">
        <f t="shared" si="551"/>
        <v>0</v>
      </c>
      <c r="DR146" s="145" t="b">
        <f t="shared" si="552"/>
        <v>0</v>
      </c>
      <c r="DS146" s="144">
        <f t="shared" si="553"/>
        <v>0</v>
      </c>
      <c r="DT146" s="145" t="b">
        <f t="shared" si="554"/>
        <v>0</v>
      </c>
      <c r="DU146" s="144">
        <f t="shared" si="555"/>
        <v>0</v>
      </c>
      <c r="DV146" s="145" t="b">
        <f t="shared" si="556"/>
        <v>0</v>
      </c>
      <c r="DW146" s="144">
        <f t="shared" si="557"/>
        <v>0</v>
      </c>
      <c r="DX146" s="145" t="b">
        <f t="shared" si="558"/>
        <v>0</v>
      </c>
    </row>
    <row r="147" spans="1:128" ht="15.6">
      <c r="A147" s="55"/>
      <c r="B147" s="143">
        <f>'1. Plano anual atividades'!C149</f>
        <v>0</v>
      </c>
      <c r="C147" s="12"/>
      <c r="D147" s="145">
        <f>'1. Plano anual atividades'!D149</f>
        <v>0</v>
      </c>
      <c r="E147" s="145">
        <f>'1. Plano anual atividades'!E149</f>
        <v>0</v>
      </c>
      <c r="F147" s="145">
        <f>'1. Plano anual atividades'!F149</f>
        <v>0</v>
      </c>
      <c r="G147" s="145">
        <f>'1. Plano anual atividades'!G149</f>
        <v>0</v>
      </c>
      <c r="H147" s="145">
        <f>'1. Plano anual atividades'!H149</f>
        <v>0</v>
      </c>
      <c r="I147" s="145">
        <f>'1. Plano anual atividades'!I149</f>
        <v>0</v>
      </c>
      <c r="J147" s="145">
        <f>'1. Plano anual atividades'!J149</f>
        <v>0</v>
      </c>
      <c r="K147" s="145">
        <f>'1. Plano anual atividades'!K149</f>
        <v>0</v>
      </c>
      <c r="L147" s="145">
        <f>'1. Plano anual atividades'!L149</f>
        <v>0</v>
      </c>
      <c r="M147" s="145">
        <f>'1. Plano anual atividades'!M149</f>
        <v>0</v>
      </c>
      <c r="N147" s="145">
        <f>'1. Plano anual atividades'!N149</f>
        <v>0</v>
      </c>
      <c r="O147" s="12"/>
      <c r="P147" s="12"/>
      <c r="Q147" s="145">
        <f t="shared" si="488"/>
        <v>0</v>
      </c>
      <c r="R147" s="12"/>
      <c r="S147" s="12"/>
      <c r="T147" s="145">
        <f t="shared" si="561"/>
        <v>0</v>
      </c>
      <c r="U147" s="145">
        <f t="shared" si="562"/>
        <v>0</v>
      </c>
      <c r="V147" s="12"/>
      <c r="W147" s="12"/>
      <c r="X147" s="145">
        <f t="shared" si="489"/>
        <v>0</v>
      </c>
      <c r="Y147" s="145">
        <f t="shared" si="490"/>
        <v>0</v>
      </c>
      <c r="Z147" s="12"/>
      <c r="AA147" s="12"/>
      <c r="AB147" s="146">
        <f>'1. Plano anual atividades'!E149</f>
        <v>0</v>
      </c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47"/>
      <c r="AZ147" s="17"/>
      <c r="BA147" s="17"/>
      <c r="BB147" s="12"/>
      <c r="BC147" s="144">
        <f t="shared" si="491"/>
        <v>0</v>
      </c>
      <c r="BD147" s="145" t="b">
        <f t="shared" si="492"/>
        <v>0</v>
      </c>
      <c r="BE147" s="144">
        <f t="shared" si="493"/>
        <v>0</v>
      </c>
      <c r="BF147" s="145" t="b">
        <f t="shared" si="494"/>
        <v>0</v>
      </c>
      <c r="BG147" s="144">
        <f t="shared" si="495"/>
        <v>0</v>
      </c>
      <c r="BH147" s="145" t="b">
        <f t="shared" si="496"/>
        <v>0</v>
      </c>
      <c r="BI147" s="144">
        <f t="shared" si="497"/>
        <v>0</v>
      </c>
      <c r="BJ147" s="145" t="b">
        <f t="shared" si="498"/>
        <v>0</v>
      </c>
      <c r="BK147" s="144">
        <f t="shared" si="499"/>
        <v>0</v>
      </c>
      <c r="BL147" s="145" t="b">
        <f t="shared" si="500"/>
        <v>0</v>
      </c>
      <c r="BM147" s="144">
        <f t="shared" si="501"/>
        <v>0</v>
      </c>
      <c r="BN147" s="145" t="b">
        <f t="shared" si="502"/>
        <v>0</v>
      </c>
      <c r="BO147" s="144">
        <f t="shared" si="503"/>
        <v>0</v>
      </c>
      <c r="BP147" s="145" t="b">
        <f t="shared" si="504"/>
        <v>0</v>
      </c>
      <c r="BQ147" s="144">
        <f t="shared" si="505"/>
        <v>0</v>
      </c>
      <c r="BR147" s="145" t="b">
        <f t="shared" si="506"/>
        <v>0</v>
      </c>
      <c r="BS147" s="144">
        <f t="shared" si="507"/>
        <v>0</v>
      </c>
      <c r="BT147" s="145" t="b">
        <f t="shared" si="508"/>
        <v>0</v>
      </c>
      <c r="BU147" s="144">
        <f t="shared" si="509"/>
        <v>0</v>
      </c>
      <c r="BV147" s="145" t="b">
        <f t="shared" si="510"/>
        <v>0</v>
      </c>
      <c r="BW147" s="144">
        <f t="shared" si="511"/>
        <v>0</v>
      </c>
      <c r="BX147" s="145" t="b">
        <f t="shared" si="512"/>
        <v>0</v>
      </c>
      <c r="BY147" s="144">
        <f t="shared" si="513"/>
        <v>0</v>
      </c>
      <c r="BZ147" s="145" t="b">
        <f t="shared" si="514"/>
        <v>0</v>
      </c>
      <c r="CA147" s="144">
        <f t="shared" si="515"/>
        <v>0</v>
      </c>
      <c r="CB147" s="145" t="b">
        <f t="shared" si="516"/>
        <v>0</v>
      </c>
      <c r="CC147" s="144">
        <f t="shared" si="517"/>
        <v>0</v>
      </c>
      <c r="CD147" s="145" t="b">
        <f t="shared" si="518"/>
        <v>0</v>
      </c>
      <c r="CE147" s="144">
        <f t="shared" si="519"/>
        <v>0</v>
      </c>
      <c r="CF147" s="145" t="b">
        <f t="shared" si="520"/>
        <v>0</v>
      </c>
      <c r="CG147" s="144">
        <f t="shared" si="521"/>
        <v>0</v>
      </c>
      <c r="CH147" s="145" t="b">
        <f t="shared" si="522"/>
        <v>0</v>
      </c>
      <c r="CI147" s="144">
        <f t="shared" si="523"/>
        <v>0</v>
      </c>
      <c r="CJ147" s="145" t="b">
        <f t="shared" si="524"/>
        <v>0</v>
      </c>
      <c r="CK147" s="144">
        <f t="shared" si="525"/>
        <v>0</v>
      </c>
      <c r="CL147" s="145" t="b">
        <f t="shared" si="526"/>
        <v>0</v>
      </c>
      <c r="CM147" s="144">
        <f t="shared" si="527"/>
        <v>0</v>
      </c>
      <c r="CN147" s="145" t="b">
        <f t="shared" si="528"/>
        <v>0</v>
      </c>
      <c r="CO147" s="286">
        <f t="shared" si="412"/>
        <v>0</v>
      </c>
      <c r="CP147" s="145" t="b">
        <f t="shared" si="529"/>
        <v>0</v>
      </c>
      <c r="CQ147" s="286">
        <f t="shared" si="530"/>
        <v>0</v>
      </c>
      <c r="CR147" s="145" t="b">
        <f t="shared" si="531"/>
        <v>0</v>
      </c>
      <c r="CS147" s="144">
        <f t="shared" si="532"/>
        <v>0</v>
      </c>
      <c r="CT147" s="145" t="b">
        <f t="shared" si="533"/>
        <v>0</v>
      </c>
      <c r="CU147" s="144">
        <f t="shared" si="534"/>
        <v>0</v>
      </c>
      <c r="CV147" s="145" t="b">
        <f t="shared" si="535"/>
        <v>0</v>
      </c>
      <c r="CW147" s="144">
        <f t="shared" si="536"/>
        <v>0</v>
      </c>
      <c r="CX147" s="145" t="b">
        <f t="shared" si="537"/>
        <v>0</v>
      </c>
      <c r="CY147" s="144">
        <f t="shared" si="538"/>
        <v>0</v>
      </c>
      <c r="CZ147" s="145" t="b">
        <f t="shared" si="539"/>
        <v>0</v>
      </c>
      <c r="DA147" s="144">
        <f t="shared" si="540"/>
        <v>0</v>
      </c>
      <c r="DB147" s="145" t="b">
        <f t="shared" si="541"/>
        <v>0</v>
      </c>
      <c r="DC147" s="262"/>
      <c r="DD147" s="144">
        <f t="shared" si="542"/>
        <v>0</v>
      </c>
      <c r="DE147" s="145" t="b">
        <f t="shared" si="543"/>
        <v>0</v>
      </c>
      <c r="DF147" s="144">
        <f t="shared" si="544"/>
        <v>0</v>
      </c>
      <c r="DG147" s="145" t="b">
        <f t="shared" si="545"/>
        <v>0</v>
      </c>
      <c r="DH147" s="144">
        <f t="shared" si="546"/>
        <v>0</v>
      </c>
      <c r="DI147" s="145" t="b">
        <f t="shared" si="473"/>
        <v>0</v>
      </c>
      <c r="DJ147" s="144">
        <f t="shared" si="546"/>
        <v>0</v>
      </c>
      <c r="DK147" s="145" t="b">
        <f t="shared" si="547"/>
        <v>0</v>
      </c>
      <c r="DL147" s="144">
        <f t="shared" si="548"/>
        <v>0</v>
      </c>
      <c r="DM147" s="145" t="b">
        <f t="shared" si="549"/>
        <v>0</v>
      </c>
      <c r="DN147" s="285"/>
      <c r="DO147" s="286">
        <f t="shared" si="413"/>
        <v>0</v>
      </c>
      <c r="DP147" s="145" t="b">
        <f t="shared" si="550"/>
        <v>0</v>
      </c>
      <c r="DQ147" s="144">
        <f t="shared" si="551"/>
        <v>0</v>
      </c>
      <c r="DR147" s="145" t="b">
        <f t="shared" si="552"/>
        <v>0</v>
      </c>
      <c r="DS147" s="144">
        <f t="shared" si="553"/>
        <v>0</v>
      </c>
      <c r="DT147" s="145" t="b">
        <f t="shared" si="554"/>
        <v>0</v>
      </c>
      <c r="DU147" s="144">
        <f t="shared" si="555"/>
        <v>0</v>
      </c>
      <c r="DV147" s="145" t="b">
        <f t="shared" si="556"/>
        <v>0</v>
      </c>
      <c r="DW147" s="144">
        <f t="shared" si="557"/>
        <v>0</v>
      </c>
      <c r="DX147" s="145" t="b">
        <f t="shared" si="558"/>
        <v>0</v>
      </c>
    </row>
    <row r="148" spans="1:128" ht="15.6">
      <c r="A148" s="55"/>
      <c r="B148" s="143">
        <f>'1. Plano anual atividades'!C150</f>
        <v>0</v>
      </c>
      <c r="C148" s="12"/>
      <c r="D148" s="145">
        <f>'1. Plano anual atividades'!D150</f>
        <v>0</v>
      </c>
      <c r="E148" s="145">
        <f>'1. Plano anual atividades'!E150</f>
        <v>0</v>
      </c>
      <c r="F148" s="145">
        <f>'1. Plano anual atividades'!F150</f>
        <v>0</v>
      </c>
      <c r="G148" s="145">
        <f>'1. Plano anual atividades'!G150</f>
        <v>0</v>
      </c>
      <c r="H148" s="145">
        <f>'1. Plano anual atividades'!H150</f>
        <v>0</v>
      </c>
      <c r="I148" s="145">
        <f>'1. Plano anual atividades'!I150</f>
        <v>0</v>
      </c>
      <c r="J148" s="145">
        <f>'1. Plano anual atividades'!J150</f>
        <v>0</v>
      </c>
      <c r="K148" s="145">
        <f>'1. Plano anual atividades'!K150</f>
        <v>0</v>
      </c>
      <c r="L148" s="145">
        <f>'1. Plano anual atividades'!L150</f>
        <v>0</v>
      </c>
      <c r="M148" s="145">
        <f>'1. Plano anual atividades'!M150</f>
        <v>0</v>
      </c>
      <c r="N148" s="145">
        <f>'1. Plano anual atividades'!N150</f>
        <v>0</v>
      </c>
      <c r="O148" s="12"/>
      <c r="P148" s="12"/>
      <c r="Q148" s="145">
        <f t="shared" si="488"/>
        <v>0</v>
      </c>
      <c r="R148" s="12"/>
      <c r="S148" s="12"/>
      <c r="T148" s="145">
        <f t="shared" si="561"/>
        <v>0</v>
      </c>
      <c r="U148" s="145">
        <f t="shared" si="562"/>
        <v>0</v>
      </c>
      <c r="V148" s="12"/>
      <c r="W148" s="12"/>
      <c r="X148" s="145">
        <f>P148*V148</f>
        <v>0</v>
      </c>
      <c r="Y148" s="145">
        <f t="shared" si="490"/>
        <v>0</v>
      </c>
      <c r="Z148" s="12"/>
      <c r="AA148" s="12"/>
      <c r="AB148" s="146">
        <f>'1. Plano anual atividades'!E150</f>
        <v>0</v>
      </c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47"/>
      <c r="AZ148" s="17"/>
      <c r="BA148" s="17"/>
      <c r="BB148" s="12"/>
      <c r="BC148" s="144">
        <f t="shared" si="491"/>
        <v>0</v>
      </c>
      <c r="BD148" s="145" t="b">
        <f t="shared" si="492"/>
        <v>0</v>
      </c>
      <c r="BE148" s="144">
        <f t="shared" si="493"/>
        <v>0</v>
      </c>
      <c r="BF148" s="145" t="b">
        <f t="shared" si="494"/>
        <v>0</v>
      </c>
      <c r="BG148" s="144">
        <f t="shared" si="495"/>
        <v>0</v>
      </c>
      <c r="BH148" s="145" t="b">
        <f t="shared" si="496"/>
        <v>0</v>
      </c>
      <c r="BI148" s="144">
        <f t="shared" si="497"/>
        <v>0</v>
      </c>
      <c r="BJ148" s="145" t="b">
        <f t="shared" si="498"/>
        <v>0</v>
      </c>
      <c r="BK148" s="144">
        <f t="shared" si="499"/>
        <v>0</v>
      </c>
      <c r="BL148" s="145" t="b">
        <f t="shared" si="500"/>
        <v>0</v>
      </c>
      <c r="BM148" s="144">
        <f t="shared" si="501"/>
        <v>0</v>
      </c>
      <c r="BN148" s="145" t="b">
        <f t="shared" si="502"/>
        <v>0</v>
      </c>
      <c r="BO148" s="144">
        <f t="shared" si="503"/>
        <v>0</v>
      </c>
      <c r="BP148" s="145" t="b">
        <f t="shared" si="504"/>
        <v>0</v>
      </c>
      <c r="BQ148" s="144">
        <f t="shared" si="505"/>
        <v>0</v>
      </c>
      <c r="BR148" s="145" t="b">
        <f t="shared" si="506"/>
        <v>0</v>
      </c>
      <c r="BS148" s="144">
        <f t="shared" si="507"/>
        <v>0</v>
      </c>
      <c r="BT148" s="145" t="b">
        <f t="shared" si="508"/>
        <v>0</v>
      </c>
      <c r="BU148" s="144">
        <f t="shared" si="509"/>
        <v>0</v>
      </c>
      <c r="BV148" s="145" t="b">
        <f t="shared" si="510"/>
        <v>0</v>
      </c>
      <c r="BW148" s="144">
        <f t="shared" si="511"/>
        <v>0</v>
      </c>
      <c r="BX148" s="145" t="b">
        <f t="shared" si="512"/>
        <v>0</v>
      </c>
      <c r="BY148" s="144">
        <f t="shared" si="513"/>
        <v>0</v>
      </c>
      <c r="BZ148" s="145" t="b">
        <f t="shared" si="514"/>
        <v>0</v>
      </c>
      <c r="CA148" s="144">
        <f t="shared" si="515"/>
        <v>0</v>
      </c>
      <c r="CB148" s="145" t="b">
        <f t="shared" si="516"/>
        <v>0</v>
      </c>
      <c r="CC148" s="144">
        <f t="shared" si="517"/>
        <v>0</v>
      </c>
      <c r="CD148" s="145" t="b">
        <f t="shared" si="518"/>
        <v>0</v>
      </c>
      <c r="CE148" s="144">
        <f t="shared" si="519"/>
        <v>0</v>
      </c>
      <c r="CF148" s="145" t="b">
        <f t="shared" si="520"/>
        <v>0</v>
      </c>
      <c r="CG148" s="144">
        <f t="shared" si="521"/>
        <v>0</v>
      </c>
      <c r="CH148" s="145" t="b">
        <f t="shared" si="522"/>
        <v>0</v>
      </c>
      <c r="CI148" s="144">
        <f t="shared" si="523"/>
        <v>0</v>
      </c>
      <c r="CJ148" s="145" t="b">
        <f t="shared" si="524"/>
        <v>0</v>
      </c>
      <c r="CK148" s="144">
        <f t="shared" si="525"/>
        <v>0</v>
      </c>
      <c r="CL148" s="145" t="b">
        <f t="shared" si="526"/>
        <v>0</v>
      </c>
      <c r="CM148" s="144">
        <f t="shared" si="527"/>
        <v>0</v>
      </c>
      <c r="CN148" s="145" t="b">
        <f t="shared" si="528"/>
        <v>0</v>
      </c>
      <c r="CO148" s="286">
        <f t="shared" si="412"/>
        <v>0</v>
      </c>
      <c r="CP148" s="145" t="b">
        <f t="shared" si="529"/>
        <v>0</v>
      </c>
      <c r="CQ148" s="286">
        <f t="shared" si="530"/>
        <v>0</v>
      </c>
      <c r="CR148" s="145" t="b">
        <f t="shared" si="531"/>
        <v>0</v>
      </c>
      <c r="CS148" s="144">
        <f t="shared" si="532"/>
        <v>0</v>
      </c>
      <c r="CT148" s="145" t="b">
        <f t="shared" si="533"/>
        <v>0</v>
      </c>
      <c r="CU148" s="144">
        <f t="shared" si="534"/>
        <v>0</v>
      </c>
      <c r="CV148" s="145" t="b">
        <f t="shared" si="535"/>
        <v>0</v>
      </c>
      <c r="CW148" s="144">
        <f t="shared" si="536"/>
        <v>0</v>
      </c>
      <c r="CX148" s="145" t="b">
        <f t="shared" si="537"/>
        <v>0</v>
      </c>
      <c r="CY148" s="144">
        <f t="shared" si="538"/>
        <v>0</v>
      </c>
      <c r="CZ148" s="145" t="b">
        <f t="shared" si="539"/>
        <v>0</v>
      </c>
      <c r="DA148" s="144">
        <f t="shared" si="540"/>
        <v>0</v>
      </c>
      <c r="DB148" s="145" t="b">
        <f t="shared" si="541"/>
        <v>0</v>
      </c>
      <c r="DC148" s="262"/>
      <c r="DD148" s="144">
        <f t="shared" si="542"/>
        <v>0</v>
      </c>
      <c r="DE148" s="145" t="b">
        <f t="shared" si="543"/>
        <v>0</v>
      </c>
      <c r="DF148" s="144">
        <f t="shared" si="544"/>
        <v>0</v>
      </c>
      <c r="DG148" s="145" t="b">
        <f t="shared" si="545"/>
        <v>0</v>
      </c>
      <c r="DH148" s="144">
        <f t="shared" si="546"/>
        <v>0</v>
      </c>
      <c r="DI148" s="145" t="b">
        <f t="shared" si="473"/>
        <v>0</v>
      </c>
      <c r="DJ148" s="144">
        <f t="shared" si="546"/>
        <v>0</v>
      </c>
      <c r="DK148" s="145" t="b">
        <f t="shared" si="547"/>
        <v>0</v>
      </c>
      <c r="DL148" s="144">
        <f t="shared" si="548"/>
        <v>0</v>
      </c>
      <c r="DM148" s="145" t="b">
        <f t="shared" si="549"/>
        <v>0</v>
      </c>
      <c r="DN148" s="285"/>
      <c r="DO148" s="286">
        <f t="shared" si="413"/>
        <v>0</v>
      </c>
      <c r="DP148" s="145" t="b">
        <f t="shared" si="550"/>
        <v>0</v>
      </c>
      <c r="DQ148" s="144">
        <f t="shared" si="551"/>
        <v>0</v>
      </c>
      <c r="DR148" s="145" t="b">
        <f t="shared" si="552"/>
        <v>0</v>
      </c>
      <c r="DS148" s="144">
        <f t="shared" si="553"/>
        <v>0</v>
      </c>
      <c r="DT148" s="145" t="b">
        <f t="shared" si="554"/>
        <v>0</v>
      </c>
      <c r="DU148" s="144">
        <f t="shared" si="555"/>
        <v>0</v>
      </c>
      <c r="DV148" s="145" t="b">
        <f t="shared" si="556"/>
        <v>0</v>
      </c>
      <c r="DW148" s="144">
        <f t="shared" si="557"/>
        <v>0</v>
      </c>
      <c r="DX148" s="145" t="b">
        <f t="shared" si="558"/>
        <v>0</v>
      </c>
    </row>
    <row r="149" spans="1:128" ht="16.2" thickBot="1">
      <c r="A149" s="55"/>
      <c r="B149" s="149"/>
      <c r="C149" s="149"/>
      <c r="D149" s="149"/>
      <c r="E149" s="149"/>
      <c r="F149" s="149"/>
      <c r="G149" s="149"/>
      <c r="H149" s="149"/>
      <c r="I149" s="149"/>
      <c r="J149" s="149"/>
      <c r="K149" s="149"/>
      <c r="L149" s="149"/>
      <c r="M149" s="149"/>
      <c r="N149" s="149"/>
      <c r="O149" s="149"/>
      <c r="P149" s="150"/>
      <c r="Q149" s="150"/>
      <c r="R149" s="150"/>
      <c r="S149" s="150"/>
      <c r="T149" s="150"/>
      <c r="U149" s="150"/>
      <c r="V149" s="150"/>
      <c r="W149" s="150"/>
      <c r="X149" s="150"/>
      <c r="Y149" s="150"/>
      <c r="Z149" s="150"/>
      <c r="AA149" s="150"/>
      <c r="AB149" s="152"/>
      <c r="AC149" s="151"/>
      <c r="AD149" s="151"/>
      <c r="AE149" s="151"/>
      <c r="AF149" s="151"/>
      <c r="AG149" s="151"/>
      <c r="AH149" s="151"/>
      <c r="AI149" s="151"/>
      <c r="AJ149" s="151"/>
      <c r="AK149" s="151"/>
      <c r="AL149" s="151"/>
      <c r="AM149" s="151"/>
      <c r="AN149" s="151"/>
      <c r="AO149" s="151"/>
      <c r="AP149" s="151"/>
      <c r="AQ149" s="151"/>
      <c r="AR149" s="151"/>
      <c r="AS149" s="151"/>
      <c r="AT149" s="151"/>
      <c r="AU149" s="151"/>
      <c r="AV149" s="151"/>
      <c r="AW149" s="151"/>
      <c r="AX149" s="151"/>
      <c r="AY149" s="151"/>
      <c r="AZ149" s="151"/>
      <c r="BA149" s="151"/>
      <c r="BB149" s="151"/>
      <c r="BC149" s="283"/>
      <c r="BD149" s="283"/>
      <c r="BE149" s="283"/>
      <c r="BF149" s="283"/>
      <c r="BG149" s="283"/>
      <c r="BH149" s="283"/>
      <c r="BI149" s="283"/>
      <c r="BJ149" s="283"/>
      <c r="BK149" s="283"/>
      <c r="BL149" s="283"/>
      <c r="BM149" s="283"/>
      <c r="BN149" s="283"/>
      <c r="BO149" s="283"/>
      <c r="BP149" s="283"/>
      <c r="BQ149" s="283"/>
      <c r="BR149" s="283"/>
      <c r="BS149" s="283"/>
      <c r="BT149" s="283"/>
      <c r="BU149" s="283"/>
      <c r="BV149" s="283"/>
      <c r="BW149" s="283"/>
      <c r="BX149" s="283"/>
      <c r="BY149" s="283"/>
      <c r="BZ149" s="283"/>
      <c r="CA149" s="283"/>
      <c r="CB149" s="283"/>
      <c r="CC149" s="283"/>
      <c r="CD149" s="283"/>
      <c r="CE149" s="283"/>
      <c r="CF149" s="283"/>
      <c r="CG149" s="283"/>
      <c r="CH149" s="283"/>
      <c r="CI149" s="283"/>
      <c r="CJ149" s="283"/>
      <c r="CK149" s="283"/>
      <c r="CL149" s="283"/>
      <c r="CM149" s="283"/>
      <c r="CN149" s="283"/>
      <c r="CO149" s="283"/>
      <c r="CP149" s="283"/>
      <c r="CQ149" s="283"/>
      <c r="CR149" s="283"/>
      <c r="CS149" s="283"/>
      <c r="CT149" s="283"/>
      <c r="CU149" s="283"/>
      <c r="CV149" s="283"/>
      <c r="CW149" s="283"/>
      <c r="CX149" s="283"/>
      <c r="CY149" s="283"/>
      <c r="CZ149" s="283"/>
      <c r="DA149" s="283"/>
      <c r="DB149" s="283"/>
      <c r="DC149" s="284"/>
      <c r="DD149" s="283"/>
      <c r="DE149" s="283"/>
      <c r="DF149" s="283"/>
      <c r="DG149" s="283"/>
      <c r="DH149" s="283"/>
      <c r="DI149" s="283"/>
      <c r="DJ149" s="283"/>
      <c r="DK149" s="283"/>
      <c r="DL149" s="283"/>
      <c r="DM149" s="283"/>
      <c r="DO149" s="283"/>
      <c r="DP149" s="283"/>
      <c r="DQ149" s="283"/>
      <c r="DR149" s="283"/>
      <c r="DS149" s="283"/>
      <c r="DT149" s="283"/>
      <c r="DU149" s="283"/>
      <c r="DV149" s="283"/>
      <c r="DW149" s="283"/>
      <c r="DX149" s="283"/>
    </row>
    <row r="150" spans="1:128" s="70" customFormat="1" ht="19.5" customHeight="1">
      <c r="A150" s="48"/>
      <c r="B150" s="48">
        <f>'1. Plano anual atividades'!C152</f>
        <v>0</v>
      </c>
      <c r="C150" s="48">
        <f>COUNTA(C119:C148)</f>
        <v>0</v>
      </c>
      <c r="D150" s="48">
        <f>COUNTIF(D119:D148, "■")</f>
        <v>0</v>
      </c>
      <c r="E150" s="153">
        <f t="shared" ref="E150:K150" si="563">COUNTIF(E119:E148, "■")</f>
        <v>0</v>
      </c>
      <c r="F150" s="153">
        <f t="shared" si="563"/>
        <v>0</v>
      </c>
      <c r="G150" s="153">
        <f t="shared" si="563"/>
        <v>0</v>
      </c>
      <c r="H150" s="153">
        <f t="shared" si="563"/>
        <v>0</v>
      </c>
      <c r="I150" s="153">
        <f t="shared" si="563"/>
        <v>0</v>
      </c>
      <c r="J150" s="153">
        <f t="shared" si="563"/>
        <v>0</v>
      </c>
      <c r="K150" s="153">
        <f t="shared" si="563"/>
        <v>0</v>
      </c>
      <c r="L150" s="153">
        <f t="shared" ref="L150:N150" si="564">COUNTIF(L119:L148, "■")</f>
        <v>0</v>
      </c>
      <c r="M150" s="153">
        <f t="shared" si="564"/>
        <v>0</v>
      </c>
      <c r="N150" s="153">
        <f t="shared" si="564"/>
        <v>0</v>
      </c>
      <c r="O150" s="48">
        <f t="shared" ref="O150:AA150" si="565">SUM(O119:O148)</f>
        <v>0</v>
      </c>
      <c r="P150" s="48">
        <f t="shared" ref="P150:Q150" si="566">SUM(P119:P148)</f>
        <v>0</v>
      </c>
      <c r="Q150" s="48">
        <f t="shared" si="566"/>
        <v>0</v>
      </c>
      <c r="R150" s="48">
        <f t="shared" si="565"/>
        <v>0</v>
      </c>
      <c r="S150" s="48">
        <f t="shared" si="565"/>
        <v>0</v>
      </c>
      <c r="T150" s="48">
        <f t="shared" si="565"/>
        <v>0</v>
      </c>
      <c r="U150" s="48">
        <f t="shared" ref="U150" si="567">SUM(U119:U148)</f>
        <v>0</v>
      </c>
      <c r="V150" s="48">
        <f t="shared" si="565"/>
        <v>0</v>
      </c>
      <c r="W150" s="48">
        <f t="shared" si="565"/>
        <v>0</v>
      </c>
      <c r="X150" s="48">
        <f t="shared" ref="X150:Y150" si="568">SUM(X119:X148)</f>
        <v>0</v>
      </c>
      <c r="Y150" s="48">
        <f t="shared" si="568"/>
        <v>0</v>
      </c>
      <c r="Z150" s="48">
        <f t="shared" si="565"/>
        <v>0</v>
      </c>
      <c r="AA150" s="48">
        <f t="shared" si="565"/>
        <v>0</v>
      </c>
      <c r="AB150" s="48">
        <f t="shared" ref="AB150:AL150" si="569">COUNTIF(AB119:AB148, "■")</f>
        <v>0</v>
      </c>
      <c r="AC150" s="48">
        <f t="shared" si="569"/>
        <v>0</v>
      </c>
      <c r="AD150" s="48">
        <f t="shared" si="569"/>
        <v>0</v>
      </c>
      <c r="AE150" s="48">
        <f t="shared" si="569"/>
        <v>0</v>
      </c>
      <c r="AF150" s="48">
        <f t="shared" si="569"/>
        <v>0</v>
      </c>
      <c r="AG150" s="48">
        <f t="shared" si="569"/>
        <v>0</v>
      </c>
      <c r="AH150" s="48">
        <f t="shared" si="569"/>
        <v>0</v>
      </c>
      <c r="AI150" s="48">
        <f t="shared" si="569"/>
        <v>0</v>
      </c>
      <c r="AJ150" s="48">
        <f t="shared" si="569"/>
        <v>0</v>
      </c>
      <c r="AK150" s="48">
        <f t="shared" si="569"/>
        <v>0</v>
      </c>
      <c r="AL150" s="48">
        <f t="shared" si="569"/>
        <v>0</v>
      </c>
      <c r="AM150" s="48">
        <f t="shared" ref="AM150:AV150" si="570">SUM(AM119:AM148)</f>
        <v>0</v>
      </c>
      <c r="AN150" s="48">
        <f t="shared" si="570"/>
        <v>0</v>
      </c>
      <c r="AO150" s="48">
        <f t="shared" si="570"/>
        <v>0</v>
      </c>
      <c r="AP150" s="48">
        <f t="shared" si="570"/>
        <v>0</v>
      </c>
      <c r="AQ150" s="48">
        <f t="shared" si="570"/>
        <v>0</v>
      </c>
      <c r="AR150" s="48">
        <f t="shared" si="570"/>
        <v>0</v>
      </c>
      <c r="AS150" s="48">
        <f t="shared" si="570"/>
        <v>0</v>
      </c>
      <c r="AT150" s="48">
        <f t="shared" si="570"/>
        <v>0</v>
      </c>
      <c r="AU150" s="48">
        <f t="shared" si="570"/>
        <v>0</v>
      </c>
      <c r="AV150" s="48">
        <f t="shared" si="570"/>
        <v>0</v>
      </c>
      <c r="AW150" s="48"/>
      <c r="AX150" s="48"/>
      <c r="AY150" s="48"/>
      <c r="AZ150" s="48"/>
      <c r="BA150" s="154"/>
      <c r="BB150" s="48"/>
      <c r="BC150" s="48"/>
      <c r="BD150" s="48">
        <f>SUM(BD119:BD148)</f>
        <v>0</v>
      </c>
      <c r="BE150" s="48"/>
      <c r="BF150" s="48">
        <f>SUM(BF119:BF148)</f>
        <v>0</v>
      </c>
      <c r="BG150" s="48"/>
      <c r="BH150" s="48">
        <f>SUM(BH119:BH148)</f>
        <v>0</v>
      </c>
      <c r="BI150" s="48"/>
      <c r="BJ150" s="48">
        <f>SUM(BJ119:BJ148)</f>
        <v>0</v>
      </c>
      <c r="BK150" s="48"/>
      <c r="BL150" s="48">
        <f>SUM(BL119:BL148)</f>
        <v>0</v>
      </c>
      <c r="BM150" s="48"/>
      <c r="BN150" s="48">
        <f>SUM(BN119:BN148)</f>
        <v>0</v>
      </c>
      <c r="BO150" s="48"/>
      <c r="BP150" s="48">
        <f>SUM(BP119:BP148)</f>
        <v>0</v>
      </c>
      <c r="BQ150" s="48"/>
      <c r="BR150" s="48">
        <f>SUM(BR119:BR148)</f>
        <v>0</v>
      </c>
      <c r="BS150" s="48"/>
      <c r="BT150" s="48">
        <f>SUM(BT119:BT148)</f>
        <v>0</v>
      </c>
      <c r="BU150" s="48"/>
      <c r="BV150" s="48">
        <f>SUM(BV119:BV148)</f>
        <v>0</v>
      </c>
      <c r="BW150" s="48"/>
      <c r="BX150" s="48">
        <f>SUM(BX119:BX148)</f>
        <v>0</v>
      </c>
      <c r="BY150" s="48"/>
      <c r="BZ150" s="48">
        <f>SUM(BZ119:BZ148)</f>
        <v>0</v>
      </c>
      <c r="CA150" s="48"/>
      <c r="CB150" s="48">
        <f>SUM(CB119:CB148)</f>
        <v>0</v>
      </c>
      <c r="CC150" s="48"/>
      <c r="CD150" s="48">
        <f>SUM(CD119:CD148)</f>
        <v>0</v>
      </c>
      <c r="CE150" s="48"/>
      <c r="CF150" s="48">
        <f>SUM(CF119:CF148)</f>
        <v>0</v>
      </c>
      <c r="CG150" s="48"/>
      <c r="CH150" s="48">
        <f>SUM(CH119:CH148)</f>
        <v>0</v>
      </c>
      <c r="CI150" s="48"/>
      <c r="CJ150" s="48">
        <f>SUM(CJ119:CJ148)</f>
        <v>0</v>
      </c>
      <c r="CK150" s="48"/>
      <c r="CL150" s="48">
        <f>SUM(CL119:CL148)</f>
        <v>0</v>
      </c>
      <c r="CM150" s="48"/>
      <c r="CN150" s="48">
        <f>SUM(CN119:CN148)</f>
        <v>0</v>
      </c>
      <c r="CO150" s="48"/>
      <c r="CP150" s="48">
        <f>SUM(CP119:CP148)</f>
        <v>0</v>
      </c>
      <c r="CQ150" s="48"/>
      <c r="CR150" s="48">
        <f>SUM(CR119:CR148)</f>
        <v>0</v>
      </c>
      <c r="CS150" s="48"/>
      <c r="CT150" s="48">
        <f>SUM(CT119:CT148)</f>
        <v>0</v>
      </c>
      <c r="CU150" s="48"/>
      <c r="CV150" s="48">
        <f>SUM(CV119:CV148)</f>
        <v>0</v>
      </c>
      <c r="CW150" s="48"/>
      <c r="CX150" s="48">
        <f>SUM(CX119:CX148)</f>
        <v>0</v>
      </c>
      <c r="CY150" s="48"/>
      <c r="CZ150" s="48">
        <f>SUM(CZ119:CZ148)</f>
        <v>0</v>
      </c>
      <c r="DA150" s="48"/>
      <c r="DB150" s="48">
        <f>SUM(DB119:DB148)</f>
        <v>0</v>
      </c>
      <c r="DC150" s="263"/>
      <c r="DD150" s="48"/>
      <c r="DE150" s="48">
        <f>SUM(DE119:DE148)</f>
        <v>0</v>
      </c>
      <c r="DF150" s="48"/>
      <c r="DG150" s="48">
        <f>SUM(DG119:DG148)</f>
        <v>0</v>
      </c>
      <c r="DH150" s="48"/>
      <c r="DI150" s="48">
        <f>SUM(DI119:DI148)</f>
        <v>0</v>
      </c>
      <c r="DJ150" s="48"/>
      <c r="DK150" s="48">
        <f>SUM(DK119:DK148)</f>
        <v>0</v>
      </c>
      <c r="DL150" s="48"/>
      <c r="DM150" s="48">
        <f>SUM(DM119:DM148)</f>
        <v>0</v>
      </c>
      <c r="DO150" s="48"/>
      <c r="DP150" s="48">
        <f>SUM(DP119:DP148)</f>
        <v>0</v>
      </c>
      <c r="DQ150" s="48"/>
      <c r="DR150" s="48">
        <f>SUM(DR119:DR148)</f>
        <v>0</v>
      </c>
      <c r="DS150" s="48"/>
      <c r="DT150" s="48">
        <f>SUM(DT119:DT148)</f>
        <v>0</v>
      </c>
      <c r="DU150" s="48"/>
      <c r="DV150" s="48">
        <f>SUM(DV119:DV148)</f>
        <v>0</v>
      </c>
      <c r="DW150" s="48"/>
      <c r="DX150" s="48">
        <f>SUM(DX119:DX148)</f>
        <v>0</v>
      </c>
    </row>
    <row r="151" spans="1:128" ht="15.6">
      <c r="A151" s="55"/>
      <c r="B151" s="55"/>
      <c r="C151" s="55"/>
      <c r="D151" s="55"/>
      <c r="O151" s="55"/>
      <c r="P151" s="55"/>
      <c r="Q151" s="55"/>
      <c r="R151" s="55"/>
      <c r="S151" s="55"/>
      <c r="T151" s="55"/>
      <c r="U151" s="55"/>
      <c r="V151" s="55"/>
      <c r="W151" s="55"/>
      <c r="X151" s="55"/>
      <c r="Y151" s="55"/>
      <c r="Z151" s="55"/>
      <c r="AA151" s="55"/>
      <c r="AB151" s="56"/>
      <c r="AC151" s="55"/>
      <c r="AD151" s="55"/>
      <c r="AE151" s="55"/>
      <c r="AF151" s="55"/>
      <c r="AG151" s="55"/>
      <c r="AH151" s="55"/>
      <c r="AI151" s="55"/>
      <c r="AJ151" s="55"/>
      <c r="AK151" s="55"/>
      <c r="AL151" s="55"/>
      <c r="AM151" s="55"/>
      <c r="AN151" s="55"/>
      <c r="AO151" s="55"/>
      <c r="AP151" s="55"/>
      <c r="AQ151" s="55"/>
      <c r="AR151" s="55"/>
      <c r="AS151" s="55"/>
      <c r="AT151" s="55"/>
      <c r="AU151" s="55"/>
      <c r="AV151" s="55"/>
      <c r="AW151" s="55"/>
      <c r="AX151" s="55"/>
      <c r="AY151" s="55"/>
      <c r="AZ151" s="55"/>
      <c r="BA151" s="57"/>
      <c r="BB151" s="55"/>
      <c r="BC151" s="55"/>
      <c r="BD151" s="55"/>
      <c r="BE151" s="55"/>
      <c r="BF151" s="55"/>
      <c r="BG151" s="55"/>
      <c r="BH151" s="55"/>
      <c r="BI151" s="55"/>
      <c r="BJ151" s="55"/>
      <c r="BK151" s="55"/>
      <c r="BL151" s="55"/>
      <c r="BM151" s="55"/>
      <c r="BN151" s="55"/>
      <c r="BO151" s="55"/>
      <c r="BP151" s="55"/>
      <c r="BQ151" s="55"/>
      <c r="BR151" s="55"/>
      <c r="BS151" s="55"/>
      <c r="BT151" s="55"/>
      <c r="BU151" s="55"/>
      <c r="BV151" s="55"/>
      <c r="BW151" s="55"/>
      <c r="BX151" s="55"/>
      <c r="BY151" s="55"/>
      <c r="BZ151" s="55"/>
      <c r="CA151" s="55"/>
      <c r="CB151" s="55"/>
      <c r="CC151" s="55"/>
      <c r="CD151" s="55"/>
      <c r="CE151" s="55"/>
      <c r="CF151" s="55"/>
      <c r="CG151" s="55"/>
      <c r="CH151" s="55"/>
      <c r="CI151" s="55"/>
      <c r="CJ151" s="55"/>
      <c r="CK151" s="55"/>
      <c r="CL151" s="55"/>
      <c r="CM151" s="55"/>
      <c r="CN151" s="55"/>
      <c r="CO151" s="55"/>
      <c r="CP151" s="55"/>
      <c r="CQ151" s="55"/>
      <c r="CR151" s="55"/>
      <c r="CS151" s="55"/>
      <c r="CT151" s="55"/>
      <c r="CU151" s="55"/>
      <c r="CV151" s="55"/>
      <c r="CW151" s="55"/>
      <c r="CX151" s="55"/>
      <c r="CY151" s="55"/>
      <c r="CZ151" s="55"/>
      <c r="DA151" s="55"/>
      <c r="DB151" s="55"/>
      <c r="DC151" s="255"/>
      <c r="DD151" s="55"/>
      <c r="DE151" s="55"/>
      <c r="DF151" s="55"/>
      <c r="DG151" s="55"/>
      <c r="DH151" s="55"/>
      <c r="DI151" s="55"/>
      <c r="DJ151" s="55"/>
      <c r="DK151" s="55"/>
      <c r="DL151" s="55"/>
      <c r="DM151" s="55"/>
      <c r="DO151" s="55"/>
      <c r="DP151" s="55"/>
      <c r="DQ151" s="55"/>
      <c r="DR151" s="55"/>
      <c r="DS151" s="55"/>
      <c r="DT151" s="55"/>
      <c r="DU151" s="55"/>
      <c r="DV151" s="55"/>
      <c r="DW151" s="55"/>
      <c r="DX151" s="55"/>
    </row>
    <row r="152" spans="1:128" ht="15.6">
      <c r="A152" s="55"/>
      <c r="B152" s="55" t="s">
        <v>139</v>
      </c>
      <c r="C152" s="55"/>
      <c r="D152" s="55"/>
      <c r="O152" s="55"/>
      <c r="P152" s="55"/>
      <c r="Q152" s="55"/>
      <c r="R152" s="55"/>
      <c r="S152" s="55"/>
      <c r="T152" s="55"/>
      <c r="U152" s="55"/>
      <c r="V152" s="55"/>
      <c r="W152" s="55"/>
      <c r="X152" s="55"/>
      <c r="Y152" s="55"/>
      <c r="Z152" s="55"/>
      <c r="AA152" s="55"/>
      <c r="AB152" s="56"/>
      <c r="AC152" s="55"/>
      <c r="AD152" s="55"/>
      <c r="AE152" s="55"/>
      <c r="AF152" s="55"/>
      <c r="AG152" s="55"/>
      <c r="AH152" s="55"/>
      <c r="AI152" s="55"/>
      <c r="AJ152" s="55"/>
      <c r="AK152" s="55"/>
      <c r="AL152" s="55"/>
      <c r="AM152" s="55"/>
      <c r="AN152" s="55"/>
      <c r="AO152" s="55"/>
      <c r="AP152" s="55"/>
      <c r="AQ152" s="55"/>
      <c r="AR152" s="55"/>
      <c r="AS152" s="55"/>
      <c r="AT152" s="55"/>
      <c r="AU152" s="55"/>
      <c r="AV152" s="55"/>
      <c r="AW152" s="55"/>
      <c r="AX152" s="55"/>
      <c r="AY152" s="55"/>
      <c r="AZ152" s="55"/>
      <c r="BA152" s="57"/>
      <c r="BB152" s="55"/>
      <c r="BC152" s="55"/>
      <c r="BD152" s="55"/>
      <c r="BE152" s="55"/>
      <c r="BF152" s="55"/>
      <c r="BG152" s="55"/>
      <c r="BH152" s="55"/>
      <c r="BI152" s="55"/>
      <c r="BJ152" s="55"/>
      <c r="BK152" s="55"/>
      <c r="BL152" s="55"/>
      <c r="BM152" s="55"/>
      <c r="BN152" s="55"/>
      <c r="BO152" s="55"/>
      <c r="BP152" s="55"/>
      <c r="BQ152" s="55"/>
      <c r="BR152" s="55"/>
      <c r="BS152" s="55"/>
      <c r="BT152" s="55"/>
      <c r="BU152" s="55"/>
      <c r="BV152" s="55"/>
      <c r="BW152" s="55"/>
      <c r="BX152" s="55"/>
      <c r="BY152" s="55"/>
      <c r="BZ152" s="55"/>
      <c r="CA152" s="55"/>
      <c r="CB152" s="55"/>
      <c r="CC152" s="55"/>
      <c r="CD152" s="55"/>
      <c r="CE152" s="55"/>
      <c r="CF152" s="55"/>
      <c r="CG152" s="55"/>
      <c r="CH152" s="55"/>
      <c r="CI152" s="55"/>
      <c r="CJ152" s="55"/>
      <c r="CK152" s="55"/>
      <c r="CL152" s="55"/>
      <c r="CM152" s="55"/>
      <c r="CN152" s="55"/>
      <c r="CO152" s="55"/>
      <c r="CP152" s="55"/>
      <c r="CQ152" s="55"/>
      <c r="CR152" s="55"/>
      <c r="CS152" s="55"/>
      <c r="CT152" s="55"/>
      <c r="CU152" s="55"/>
      <c r="CV152" s="55"/>
      <c r="CW152" s="55"/>
      <c r="CX152" s="55"/>
      <c r="CY152" s="55"/>
      <c r="CZ152" s="55"/>
      <c r="DA152" s="55"/>
      <c r="DB152" s="55"/>
      <c r="DC152" s="255"/>
      <c r="DD152" s="55"/>
      <c r="DE152" s="55"/>
      <c r="DF152" s="55"/>
      <c r="DG152" s="55"/>
      <c r="DH152" s="55"/>
      <c r="DI152" s="55"/>
      <c r="DJ152" s="55"/>
      <c r="DK152" s="55"/>
      <c r="DL152" s="55"/>
      <c r="DM152" s="55"/>
      <c r="DO152" s="55"/>
      <c r="DP152" s="55"/>
      <c r="DQ152" s="55"/>
      <c r="DR152" s="55"/>
      <c r="DS152" s="55"/>
      <c r="DT152" s="55"/>
      <c r="DU152" s="55"/>
      <c r="DV152" s="55"/>
      <c r="DW152" s="55"/>
      <c r="DX152" s="55"/>
    </row>
    <row r="153" spans="1:128" ht="15.6">
      <c r="A153" s="55"/>
      <c r="B153" s="155">
        <f t="shared" ref="B153:AV153" si="571">B39+B76+B113+B150</f>
        <v>0</v>
      </c>
      <c r="C153" s="155">
        <f t="shared" si="571"/>
        <v>0</v>
      </c>
      <c r="D153" s="155">
        <f t="shared" si="571"/>
        <v>0</v>
      </c>
      <c r="E153" s="156">
        <f t="shared" si="571"/>
        <v>0</v>
      </c>
      <c r="F153" s="156">
        <f t="shared" si="571"/>
        <v>0</v>
      </c>
      <c r="G153" s="156">
        <f t="shared" si="571"/>
        <v>0</v>
      </c>
      <c r="H153" s="156">
        <f t="shared" si="571"/>
        <v>0</v>
      </c>
      <c r="I153" s="156">
        <f t="shared" si="571"/>
        <v>0</v>
      </c>
      <c r="J153" s="156">
        <f t="shared" si="571"/>
        <v>0</v>
      </c>
      <c r="K153" s="156">
        <f t="shared" si="571"/>
        <v>0</v>
      </c>
      <c r="L153" s="156">
        <f t="shared" si="571"/>
        <v>0</v>
      </c>
      <c r="M153" s="156">
        <f t="shared" si="571"/>
        <v>0</v>
      </c>
      <c r="N153" s="156">
        <f t="shared" si="571"/>
        <v>0</v>
      </c>
      <c r="O153" s="155">
        <f t="shared" si="571"/>
        <v>0</v>
      </c>
      <c r="P153" s="155">
        <f t="shared" si="571"/>
        <v>0</v>
      </c>
      <c r="Q153" s="155">
        <f t="shared" si="571"/>
        <v>0</v>
      </c>
      <c r="R153" s="155">
        <f t="shared" si="571"/>
        <v>0</v>
      </c>
      <c r="S153" s="155">
        <f t="shared" si="571"/>
        <v>0</v>
      </c>
      <c r="T153" s="155">
        <f t="shared" si="571"/>
        <v>0</v>
      </c>
      <c r="U153" s="155">
        <f t="shared" si="571"/>
        <v>0</v>
      </c>
      <c r="V153" s="155">
        <f t="shared" si="571"/>
        <v>0</v>
      </c>
      <c r="W153" s="155">
        <f t="shared" si="571"/>
        <v>0</v>
      </c>
      <c r="X153" s="155">
        <f t="shared" si="571"/>
        <v>0</v>
      </c>
      <c r="Y153" s="155">
        <f t="shared" si="571"/>
        <v>0</v>
      </c>
      <c r="Z153" s="155">
        <f t="shared" si="571"/>
        <v>0</v>
      </c>
      <c r="AA153" s="155">
        <f t="shared" si="571"/>
        <v>0</v>
      </c>
      <c r="AB153" s="155">
        <f t="shared" si="571"/>
        <v>0</v>
      </c>
      <c r="AC153" s="155">
        <f t="shared" si="571"/>
        <v>0</v>
      </c>
      <c r="AD153" s="155">
        <f t="shared" si="571"/>
        <v>0</v>
      </c>
      <c r="AE153" s="155">
        <f t="shared" si="571"/>
        <v>0</v>
      </c>
      <c r="AF153" s="155">
        <f t="shared" si="571"/>
        <v>0</v>
      </c>
      <c r="AG153" s="155">
        <f t="shared" si="571"/>
        <v>0</v>
      </c>
      <c r="AH153" s="155">
        <f t="shared" si="571"/>
        <v>0</v>
      </c>
      <c r="AI153" s="155">
        <f t="shared" si="571"/>
        <v>0</v>
      </c>
      <c r="AJ153" s="155">
        <f t="shared" si="571"/>
        <v>0</v>
      </c>
      <c r="AK153" s="155">
        <f t="shared" si="571"/>
        <v>0</v>
      </c>
      <c r="AL153" s="155">
        <f t="shared" si="571"/>
        <v>0</v>
      </c>
      <c r="AM153" s="155">
        <f t="shared" si="571"/>
        <v>0</v>
      </c>
      <c r="AN153" s="155">
        <f t="shared" si="571"/>
        <v>0</v>
      </c>
      <c r="AO153" s="155">
        <f t="shared" si="571"/>
        <v>0</v>
      </c>
      <c r="AP153" s="155">
        <f t="shared" si="571"/>
        <v>0</v>
      </c>
      <c r="AQ153" s="155">
        <f t="shared" si="571"/>
        <v>0</v>
      </c>
      <c r="AR153" s="155">
        <f t="shared" si="571"/>
        <v>0</v>
      </c>
      <c r="AS153" s="155">
        <f t="shared" si="571"/>
        <v>0</v>
      </c>
      <c r="AT153" s="155">
        <f t="shared" si="571"/>
        <v>0</v>
      </c>
      <c r="AU153" s="155">
        <f t="shared" si="571"/>
        <v>0</v>
      </c>
      <c r="AV153" s="155">
        <f t="shared" si="571"/>
        <v>0</v>
      </c>
      <c r="AW153" s="431" t="e">
        <f>AVERAGE(AW8:AW38,AW45:AW75,AW82:AW112,AW119:AW149)</f>
        <v>#DIV/0!</v>
      </c>
      <c r="AX153" s="431" t="e">
        <f>AVERAGE(AX8:AX38,AX45:AX75,AX82:AX112,AX119:AX149)</f>
        <v>#DIV/0!</v>
      </c>
      <c r="AY153" s="155"/>
      <c r="AZ153" s="155"/>
      <c r="BA153" s="157"/>
      <c r="BB153" s="155"/>
      <c r="BC153" s="155">
        <f t="shared" ref="BC153:CV153" si="572">BC39+BC76+BC113+BC150</f>
        <v>0</v>
      </c>
      <c r="BD153" s="155">
        <f t="shared" si="572"/>
        <v>0</v>
      </c>
      <c r="BE153" s="155">
        <f t="shared" si="572"/>
        <v>0</v>
      </c>
      <c r="BF153" s="155">
        <f t="shared" si="572"/>
        <v>0</v>
      </c>
      <c r="BG153" s="155">
        <f t="shared" si="572"/>
        <v>0</v>
      </c>
      <c r="BH153" s="155">
        <f t="shared" si="572"/>
        <v>0</v>
      </c>
      <c r="BI153" s="155">
        <f t="shared" si="572"/>
        <v>0</v>
      </c>
      <c r="BJ153" s="155">
        <f t="shared" si="572"/>
        <v>0</v>
      </c>
      <c r="BK153" s="155">
        <f t="shared" si="572"/>
        <v>0</v>
      </c>
      <c r="BL153" s="155">
        <f t="shared" si="572"/>
        <v>0</v>
      </c>
      <c r="BM153" s="155">
        <f t="shared" si="572"/>
        <v>0</v>
      </c>
      <c r="BN153" s="155">
        <f t="shared" si="572"/>
        <v>0</v>
      </c>
      <c r="BO153" s="155">
        <f t="shared" si="572"/>
        <v>0</v>
      </c>
      <c r="BP153" s="155">
        <f t="shared" si="572"/>
        <v>0</v>
      </c>
      <c r="BQ153" s="155">
        <f t="shared" si="572"/>
        <v>0</v>
      </c>
      <c r="BR153" s="155">
        <f t="shared" si="572"/>
        <v>0</v>
      </c>
      <c r="BS153" s="155">
        <f t="shared" si="572"/>
        <v>0</v>
      </c>
      <c r="BT153" s="155">
        <f t="shared" si="572"/>
        <v>0</v>
      </c>
      <c r="BU153" s="155">
        <f t="shared" si="572"/>
        <v>0</v>
      </c>
      <c r="BV153" s="155">
        <f t="shared" si="572"/>
        <v>0</v>
      </c>
      <c r="BW153" s="155">
        <f t="shared" si="572"/>
        <v>0</v>
      </c>
      <c r="BX153" s="155">
        <f t="shared" si="572"/>
        <v>0</v>
      </c>
      <c r="BY153" s="155">
        <f t="shared" ref="BY153:BZ153" si="573">BY39+BY76+BY113+BY150</f>
        <v>0</v>
      </c>
      <c r="BZ153" s="155">
        <f t="shared" si="573"/>
        <v>0</v>
      </c>
      <c r="CA153" s="155">
        <f t="shared" si="572"/>
        <v>0</v>
      </c>
      <c r="CB153" s="155">
        <f t="shared" si="572"/>
        <v>0</v>
      </c>
      <c r="CC153" s="155">
        <f t="shared" ref="CC153:CD153" si="574">CC39+CC76+CC113+CC150</f>
        <v>0</v>
      </c>
      <c r="CD153" s="155">
        <f t="shared" si="574"/>
        <v>0</v>
      </c>
      <c r="CE153" s="155">
        <f t="shared" si="572"/>
        <v>0</v>
      </c>
      <c r="CF153" s="155">
        <f t="shared" si="572"/>
        <v>0</v>
      </c>
      <c r="CG153" s="155">
        <f t="shared" si="572"/>
        <v>0</v>
      </c>
      <c r="CH153" s="155">
        <f t="shared" si="572"/>
        <v>0</v>
      </c>
      <c r="CI153" s="155">
        <f t="shared" si="572"/>
        <v>0</v>
      </c>
      <c r="CJ153" s="155">
        <f t="shared" si="572"/>
        <v>0</v>
      </c>
      <c r="CK153" s="155">
        <f t="shared" si="572"/>
        <v>0</v>
      </c>
      <c r="CL153" s="155">
        <f t="shared" si="572"/>
        <v>0</v>
      </c>
      <c r="CM153" s="155">
        <f t="shared" si="572"/>
        <v>0</v>
      </c>
      <c r="CN153" s="155">
        <f t="shared" si="572"/>
        <v>0</v>
      </c>
      <c r="CO153" s="155">
        <f t="shared" ref="CO153:CP153" si="575">CO39+CO76+CO113+CO150</f>
        <v>0</v>
      </c>
      <c r="CP153" s="155">
        <f t="shared" si="575"/>
        <v>0</v>
      </c>
      <c r="CQ153" s="155">
        <f t="shared" si="572"/>
        <v>0</v>
      </c>
      <c r="CR153" s="155">
        <f t="shared" si="572"/>
        <v>0</v>
      </c>
      <c r="CS153" s="155">
        <f t="shared" si="572"/>
        <v>0</v>
      </c>
      <c r="CT153" s="155">
        <f t="shared" si="572"/>
        <v>0</v>
      </c>
      <c r="CU153" s="155">
        <f t="shared" si="572"/>
        <v>0</v>
      </c>
      <c r="CV153" s="155">
        <f t="shared" si="572"/>
        <v>0</v>
      </c>
      <c r="CW153" s="155">
        <f t="shared" ref="CW153:DK153" si="576">CW39+CW76+CW113+CW150</f>
        <v>0</v>
      </c>
      <c r="CX153" s="155">
        <f t="shared" si="576"/>
        <v>0</v>
      </c>
      <c r="CY153" s="155">
        <f t="shared" si="576"/>
        <v>0</v>
      </c>
      <c r="CZ153" s="155">
        <f t="shared" si="576"/>
        <v>0</v>
      </c>
      <c r="DA153" s="155">
        <f t="shared" si="576"/>
        <v>0</v>
      </c>
      <c r="DB153" s="155">
        <f t="shared" si="576"/>
        <v>0</v>
      </c>
      <c r="DC153" s="264"/>
      <c r="DD153" s="155">
        <f t="shared" si="576"/>
        <v>0</v>
      </c>
      <c r="DE153" s="155">
        <f t="shared" si="576"/>
        <v>0</v>
      </c>
      <c r="DF153" s="155">
        <f t="shared" si="576"/>
        <v>0</v>
      </c>
      <c r="DG153" s="155">
        <f t="shared" si="576"/>
        <v>0</v>
      </c>
      <c r="DH153" s="155">
        <f t="shared" ref="DH153:DI153" si="577">DH39+DH76+DH113+DH150</f>
        <v>0</v>
      </c>
      <c r="DI153" s="155">
        <f t="shared" si="577"/>
        <v>0</v>
      </c>
      <c r="DJ153" s="155">
        <f t="shared" si="576"/>
        <v>0</v>
      </c>
      <c r="DK153" s="155">
        <f t="shared" si="576"/>
        <v>0</v>
      </c>
      <c r="DL153" s="155">
        <f t="shared" ref="DL153:DM153" si="578">DL39+DL76+DL113+DL150</f>
        <v>0</v>
      </c>
      <c r="DM153" s="155">
        <f t="shared" si="578"/>
        <v>0</v>
      </c>
      <c r="DO153" s="155">
        <f t="shared" ref="DO153:DP153" si="579">DO39+DO76+DO113+DO150</f>
        <v>0</v>
      </c>
      <c r="DP153" s="155">
        <f t="shared" si="579"/>
        <v>0</v>
      </c>
      <c r="DQ153" s="155">
        <f t="shared" ref="DQ153:DX153" si="580">DQ39+DQ76+DQ113+DQ150</f>
        <v>0</v>
      </c>
      <c r="DR153" s="155">
        <f t="shared" si="580"/>
        <v>0</v>
      </c>
      <c r="DS153" s="155">
        <f t="shared" si="580"/>
        <v>0</v>
      </c>
      <c r="DT153" s="155">
        <f t="shared" si="580"/>
        <v>0</v>
      </c>
      <c r="DU153" s="155">
        <f t="shared" si="580"/>
        <v>0</v>
      </c>
      <c r="DV153" s="155">
        <f t="shared" si="580"/>
        <v>0</v>
      </c>
      <c r="DW153" s="155">
        <f t="shared" si="580"/>
        <v>0</v>
      </c>
      <c r="DX153" s="155">
        <f t="shared" si="580"/>
        <v>0</v>
      </c>
    </row>
    <row r="154" spans="1:128" ht="15.6">
      <c r="A154" s="55"/>
      <c r="B154" s="55"/>
      <c r="C154" s="55"/>
      <c r="D154" s="55"/>
      <c r="O154" s="55"/>
      <c r="P154" s="55"/>
      <c r="Q154" s="55"/>
      <c r="R154" s="55"/>
      <c r="S154" s="55"/>
      <c r="T154" s="55"/>
      <c r="U154" s="55"/>
      <c r="V154" s="55"/>
      <c r="W154" s="55"/>
      <c r="X154" s="55"/>
      <c r="Y154" s="55"/>
      <c r="Z154" s="55"/>
      <c r="AA154" s="55"/>
      <c r="AB154" s="56"/>
      <c r="AC154" s="55"/>
      <c r="AD154" s="55"/>
      <c r="AE154" s="55"/>
      <c r="AF154" s="55"/>
      <c r="AG154" s="55"/>
      <c r="AH154" s="55"/>
      <c r="AI154" s="55"/>
      <c r="AJ154" s="55"/>
      <c r="AK154" s="55"/>
      <c r="AL154" s="55"/>
      <c r="AM154" s="55"/>
      <c r="AN154" s="55"/>
      <c r="AO154" s="55"/>
      <c r="AP154" s="55"/>
      <c r="AQ154" s="55"/>
      <c r="AR154" s="55"/>
      <c r="AS154" s="55"/>
      <c r="AT154" s="55"/>
      <c r="AU154" s="55"/>
      <c r="AV154" s="55"/>
      <c r="AW154" s="55"/>
      <c r="AX154" s="55"/>
      <c r="AY154" s="55"/>
      <c r="AZ154" s="55"/>
      <c r="BA154" s="57"/>
      <c r="BB154" s="55"/>
      <c r="BC154" s="55"/>
      <c r="BD154" s="55"/>
      <c r="BE154" s="55"/>
      <c r="BF154" s="55"/>
      <c r="BG154" s="55"/>
      <c r="BH154" s="55"/>
      <c r="BI154" s="55"/>
      <c r="BJ154" s="55"/>
      <c r="BK154" s="55"/>
      <c r="BL154" s="55"/>
      <c r="BM154" s="55"/>
      <c r="BN154" s="55"/>
      <c r="BO154" s="55"/>
      <c r="BP154" s="55"/>
      <c r="BQ154" s="55"/>
      <c r="BR154" s="55"/>
      <c r="BS154" s="55"/>
      <c r="BT154" s="55"/>
      <c r="BU154" s="55"/>
      <c r="BV154" s="55"/>
      <c r="BW154" s="55"/>
      <c r="BX154" s="55"/>
      <c r="BY154" s="55"/>
      <c r="BZ154" s="55"/>
      <c r="CA154" s="55"/>
      <c r="CB154" s="55"/>
      <c r="CC154" s="55"/>
      <c r="CD154" s="55"/>
      <c r="CE154" s="55"/>
      <c r="CF154" s="55"/>
      <c r="CG154" s="55"/>
      <c r="CH154" s="55"/>
      <c r="CI154" s="55"/>
      <c r="CJ154" s="55"/>
      <c r="CK154" s="55"/>
      <c r="CL154" s="55"/>
      <c r="CM154" s="55"/>
      <c r="CN154" s="55"/>
      <c r="CO154" s="55"/>
      <c r="CP154" s="55"/>
      <c r="CQ154" s="55"/>
      <c r="CR154" s="55"/>
      <c r="CS154" s="55"/>
      <c r="CT154" s="55"/>
      <c r="CU154" s="55"/>
      <c r="CV154" s="55"/>
      <c r="CW154" s="55"/>
      <c r="CX154" s="55"/>
      <c r="CY154" s="55"/>
      <c r="CZ154" s="55"/>
      <c r="DA154" s="55"/>
      <c r="DB154" s="55"/>
      <c r="DC154" s="255"/>
      <c r="DD154" s="55"/>
      <c r="DE154" s="55"/>
      <c r="DF154" s="55"/>
      <c r="DG154" s="55"/>
      <c r="DH154" s="55"/>
      <c r="DI154" s="55"/>
      <c r="DJ154" s="55"/>
      <c r="DK154" s="55"/>
      <c r="DL154" s="55"/>
      <c r="DM154" s="55"/>
      <c r="DO154" s="55"/>
      <c r="DP154" s="55"/>
      <c r="DQ154" s="55"/>
      <c r="DR154" s="55"/>
      <c r="DS154" s="55"/>
      <c r="DT154" s="55"/>
      <c r="DU154" s="55"/>
      <c r="DV154" s="55"/>
      <c r="DW154" s="55"/>
      <c r="DX154" s="55"/>
    </row>
  </sheetData>
  <sheetProtection algorithmName="SHA-512" hashValue="uJoJuSb5G/hfm9X5HFv9CWDyUXVsITynFJxDxeddGYqjp0iV7mXZOt1z2UqP3RGx4DCn079PoNKkgI5cCXSj/w==" saltValue="GoyaZuWqtEfW5smmuYcJMQ==" spinCount="100000" sheet="1" deleteColumns="0" deleteRows="0" selectLockedCells="1"/>
  <mergeCells count="66">
    <mergeCell ref="O80:P80"/>
    <mergeCell ref="B79:BA79"/>
    <mergeCell ref="V80:W80"/>
    <mergeCell ref="R80:S80"/>
    <mergeCell ref="B5:AA5"/>
    <mergeCell ref="AR6:AV6"/>
    <mergeCell ref="E6:K6"/>
    <mergeCell ref="AC6:AE6"/>
    <mergeCell ref="AF6:AK6"/>
    <mergeCell ref="V6:W6"/>
    <mergeCell ref="R6:S6"/>
    <mergeCell ref="T6:U6"/>
    <mergeCell ref="E80:K80"/>
    <mergeCell ref="O6:P6"/>
    <mergeCell ref="O43:P43"/>
    <mergeCell ref="BA43:BA44"/>
    <mergeCell ref="E117:K117"/>
    <mergeCell ref="R117:S117"/>
    <mergeCell ref="V117:W117"/>
    <mergeCell ref="O117:P117"/>
    <mergeCell ref="B116:BA116"/>
    <mergeCell ref="AY117:AY118"/>
    <mergeCell ref="AC117:AE117"/>
    <mergeCell ref="AF117:AK117"/>
    <mergeCell ref="AM117:AQ117"/>
    <mergeCell ref="AR117:AV117"/>
    <mergeCell ref="AW117:AX117"/>
    <mergeCell ref="BA117:BA118"/>
    <mergeCell ref="AZ117:AZ118"/>
    <mergeCell ref="AM6:AQ6"/>
    <mergeCell ref="AC43:AE43"/>
    <mergeCell ref="AF43:AK43"/>
    <mergeCell ref="AM43:AQ43"/>
    <mergeCell ref="AZ43:AZ44"/>
    <mergeCell ref="B42:BA42"/>
    <mergeCell ref="R43:S43"/>
    <mergeCell ref="V43:W43"/>
    <mergeCell ref="E43:K43"/>
    <mergeCell ref="X6:Y6"/>
    <mergeCell ref="AY43:AY44"/>
    <mergeCell ref="BB117:BB118"/>
    <mergeCell ref="BE117:BR117"/>
    <mergeCell ref="BS117:CZ117"/>
    <mergeCell ref="BA80:BA81"/>
    <mergeCell ref="BB80:BB81"/>
    <mergeCell ref="AC80:AE80"/>
    <mergeCell ref="AF80:AK80"/>
    <mergeCell ref="AM80:AQ80"/>
    <mergeCell ref="AR43:AV43"/>
    <mergeCell ref="AW43:AX43"/>
    <mergeCell ref="AR80:AV80"/>
    <mergeCell ref="AW80:AX80"/>
    <mergeCell ref="AY80:AY81"/>
    <mergeCell ref="AZ80:AZ81"/>
    <mergeCell ref="AW6:AX6"/>
    <mergeCell ref="AY6:AY7"/>
    <mergeCell ref="BE6:BR6"/>
    <mergeCell ref="BB6:BB7"/>
    <mergeCell ref="BA6:BA7"/>
    <mergeCell ref="AZ6:AZ7"/>
    <mergeCell ref="BB43:BB44"/>
    <mergeCell ref="BS6:CZ6"/>
    <mergeCell ref="BE43:BR43"/>
    <mergeCell ref="BS43:CZ43"/>
    <mergeCell ref="BE80:BR80"/>
    <mergeCell ref="BS80:CZ80"/>
  </mergeCells>
  <conditionalFormatting sqref="AW153:AX153">
    <cfRule type="cellIs" dxfId="41" priority="106" operator="greaterThan">
      <formula>0</formula>
    </cfRule>
  </conditionalFormatting>
  <conditionalFormatting sqref="BD8:BD37">
    <cfRule type="cellIs" dxfId="40" priority="81" operator="equal">
      <formula>FALSE</formula>
    </cfRule>
  </conditionalFormatting>
  <conditionalFormatting sqref="BD45:BD74">
    <cfRule type="cellIs" dxfId="39" priority="29" operator="equal">
      <formula>FALSE</formula>
    </cfRule>
  </conditionalFormatting>
  <conditionalFormatting sqref="BD82:BD111">
    <cfRule type="cellIs" dxfId="38" priority="20" operator="equal">
      <formula>FALSE</formula>
    </cfRule>
  </conditionalFormatting>
  <conditionalFormatting sqref="BD119:BD148">
    <cfRule type="cellIs" dxfId="37" priority="11" operator="equal">
      <formula>FALSE</formula>
    </cfRule>
  </conditionalFormatting>
  <conditionalFormatting sqref="BF8:BF37 BH8:BH37 BJ8:BJ37 BL8:BL37 BN8:BN37 BP8:BP37 BR8:BR37 BT8:BT37 BV8:BV37 BX8:BX37 BZ8:BZ37 CB8:CB37 CD8:CD37 CF8:CF37 CH8:CH37 CJ8:CJ37 CL8:CL37 CN8:CN37 CP8:CP37 CR8:CR37 CT8:CT37 CV8:CV37 CX8:CX37 CZ8:CZ37">
    <cfRule type="cellIs" dxfId="36" priority="89" operator="equal">
      <formula>FALSE</formula>
    </cfRule>
  </conditionalFormatting>
  <conditionalFormatting sqref="BF45:BF74 BH45:BH74 BJ45:BJ74 BL45:BL74 BN45:BN74 BP45:BP74 BR45:BR74 BT45:BT74 BV45:BV74 BX45:BX74 BZ45:BZ74 CB45:CB74 CD45:CD74 CF45:CF74 CH45:CH74 CJ45:CJ74 CL45:CL74 CN45:CN74 CP45:CP74 CR45:CR74 CT45:CT74 CV45:CV74 CX45:CX74 CZ45:CZ74">
    <cfRule type="cellIs" dxfId="35" priority="31" operator="equal">
      <formula>FALSE</formula>
    </cfRule>
  </conditionalFormatting>
  <conditionalFormatting sqref="BF82:BF111 BH82:BH111 BJ82:BJ111 BL82:BL111 BN82:BN111 BP82:BP111 BR82:BR111 BT82:BT111 BV82:BV111 BX82:BX111 BZ82:BZ111 CB82:CB111 CD82:CD111 CF82:CF111 CH82:CH111 CJ82:CJ111 CL82:CL111 CN82:CN111 CP82:CP111 CR82:CR111 CT82:CT111 CV82:CV111 CX82:CX111 CZ82:CZ111">
    <cfRule type="cellIs" dxfId="34" priority="22" operator="equal">
      <formula>FALSE</formula>
    </cfRule>
  </conditionalFormatting>
  <conditionalFormatting sqref="BF119:BF148 BH119:BH148 BJ119:BJ148 BL119:BL148 BN119:BN148 BP119:BP148 BR119:BR148 BT119:BT148 BV119:BV148 BX119:BX148 BZ119:BZ148 CB119:CB148 CD119:CD148 CF119:CF148 CH119:CH148 CJ119:CJ148 CL119:CL148 CN119:CN148 CP119:CP148 CR119:CR148 CT119:CT148 CV119:CV148 CX119:CX148 CZ119:CZ148">
    <cfRule type="cellIs" dxfId="33" priority="13" operator="equal">
      <formula>FALSE</formula>
    </cfRule>
  </conditionalFormatting>
  <conditionalFormatting sqref="DB8:DC37">
    <cfRule type="cellIs" dxfId="32" priority="85" operator="equal">
      <formula>FALSE</formula>
    </cfRule>
  </conditionalFormatting>
  <conditionalFormatting sqref="DB45:DC74">
    <cfRule type="cellIs" dxfId="31" priority="30" operator="equal">
      <formula>FALSE</formula>
    </cfRule>
  </conditionalFormatting>
  <conditionalFormatting sqref="DB82:DC111">
    <cfRule type="cellIs" dxfId="30" priority="21" operator="equal">
      <formula>FALSE</formula>
    </cfRule>
  </conditionalFormatting>
  <conditionalFormatting sqref="DB119:DC148">
    <cfRule type="cellIs" dxfId="29" priority="12" operator="equal">
      <formula>FALSE</formula>
    </cfRule>
  </conditionalFormatting>
  <conditionalFormatting sqref="DE8:DE37 DG8:DG37 DI8:DI37 DK8:DK37">
    <cfRule type="cellIs" dxfId="28" priority="51" operator="equal">
      <formula>FALSE</formula>
    </cfRule>
  </conditionalFormatting>
  <conditionalFormatting sqref="DE45:DE74 DG45:DG74 DI45:DI74 DK45:DK74">
    <cfRule type="cellIs" dxfId="27" priority="27" operator="equal">
      <formula>FALSE</formula>
    </cfRule>
  </conditionalFormatting>
  <conditionalFormatting sqref="DE82:DE111 DG82:DG111 DI82:DI111 DK82:DK111">
    <cfRule type="cellIs" dxfId="26" priority="18" operator="equal">
      <formula>FALSE</formula>
    </cfRule>
  </conditionalFormatting>
  <conditionalFormatting sqref="DE119:DE148 DG119:DG148 DI119:DI148 DK119:DK148">
    <cfRule type="cellIs" dxfId="25" priority="9" operator="equal">
      <formula>FALSE</formula>
    </cfRule>
  </conditionalFormatting>
  <conditionalFormatting sqref="DM8:DM37">
    <cfRule type="cellIs" dxfId="24" priority="39" operator="equal">
      <formula>FALSE</formula>
    </cfRule>
  </conditionalFormatting>
  <conditionalFormatting sqref="DM45:DM74">
    <cfRule type="cellIs" dxfId="23" priority="24" operator="equal">
      <formula>FALSE</formula>
    </cfRule>
  </conditionalFormatting>
  <conditionalFormatting sqref="DM82:DM111">
    <cfRule type="cellIs" dxfId="22" priority="15" operator="equal">
      <formula>FALSE</formula>
    </cfRule>
  </conditionalFormatting>
  <conditionalFormatting sqref="DM119:DM148">
    <cfRule type="cellIs" dxfId="21" priority="6" operator="equal">
      <formula>FALSE</formula>
    </cfRule>
  </conditionalFormatting>
  <conditionalFormatting sqref="DP8:DP37">
    <cfRule type="cellIs" dxfId="20" priority="4" operator="equal">
      <formula>FALSE</formula>
    </cfRule>
  </conditionalFormatting>
  <conditionalFormatting sqref="DP45:DP74">
    <cfRule type="cellIs" dxfId="19" priority="3" operator="equal">
      <formula>FALSE</formula>
    </cfRule>
  </conditionalFormatting>
  <conditionalFormatting sqref="DP82:DP111">
    <cfRule type="cellIs" dxfId="18" priority="2" operator="equal">
      <formula>FALSE</formula>
    </cfRule>
  </conditionalFormatting>
  <conditionalFormatting sqref="DP119:DP148">
    <cfRule type="cellIs" dxfId="17" priority="1" operator="equal">
      <formula>FALSE</formula>
    </cfRule>
  </conditionalFormatting>
  <conditionalFormatting sqref="DR8:DR37">
    <cfRule type="cellIs" dxfId="16" priority="59" operator="equal">
      <formula>FALSE</formula>
    </cfRule>
  </conditionalFormatting>
  <conditionalFormatting sqref="DR45:DR74">
    <cfRule type="cellIs" dxfId="15" priority="28" operator="equal">
      <formula>FALSE</formula>
    </cfRule>
  </conditionalFormatting>
  <conditionalFormatting sqref="DR82:DR111">
    <cfRule type="cellIs" dxfId="14" priority="19" operator="equal">
      <formula>FALSE</formula>
    </cfRule>
  </conditionalFormatting>
  <conditionalFormatting sqref="DR119:DR148">
    <cfRule type="cellIs" dxfId="13" priority="10" operator="equal">
      <formula>FALSE</formula>
    </cfRule>
  </conditionalFormatting>
  <conditionalFormatting sqref="DT8:DT37">
    <cfRule type="cellIs" dxfId="12" priority="47" operator="equal">
      <formula>FALSE</formula>
    </cfRule>
  </conditionalFormatting>
  <conditionalFormatting sqref="DT45:DT74">
    <cfRule type="cellIs" dxfId="11" priority="26" operator="equal">
      <formula>FALSE</formula>
    </cfRule>
  </conditionalFormatting>
  <conditionalFormatting sqref="DT82:DT111">
    <cfRule type="cellIs" dxfId="10" priority="17" operator="equal">
      <formula>FALSE</formula>
    </cfRule>
  </conditionalFormatting>
  <conditionalFormatting sqref="DT119:DT148">
    <cfRule type="cellIs" dxfId="9" priority="8" operator="equal">
      <formula>FALSE</formula>
    </cfRule>
  </conditionalFormatting>
  <conditionalFormatting sqref="DV8:DV37">
    <cfRule type="cellIs" dxfId="8" priority="43" operator="equal">
      <formula>FALSE</formula>
    </cfRule>
  </conditionalFormatting>
  <conditionalFormatting sqref="DV45:DV74">
    <cfRule type="cellIs" dxfId="7" priority="25" operator="equal">
      <formula>FALSE</formula>
    </cfRule>
  </conditionalFormatting>
  <conditionalFormatting sqref="DV82:DV111">
    <cfRule type="cellIs" dxfId="6" priority="16" operator="equal">
      <formula>FALSE</formula>
    </cfRule>
  </conditionalFormatting>
  <conditionalFormatting sqref="DV119:DV148">
    <cfRule type="cellIs" dxfId="5" priority="7" operator="equal">
      <formula>FALSE</formula>
    </cfRule>
  </conditionalFormatting>
  <conditionalFormatting sqref="DX8:DX37">
    <cfRule type="cellIs" dxfId="4" priority="35" operator="equal">
      <formula>FALSE</formula>
    </cfRule>
  </conditionalFormatting>
  <conditionalFormatting sqref="DX45:DX74">
    <cfRule type="cellIs" dxfId="3" priority="23" operator="equal">
      <formula>FALSE</formula>
    </cfRule>
  </conditionalFormatting>
  <conditionalFormatting sqref="DX82:DX111">
    <cfRule type="cellIs" dxfId="2" priority="14" operator="equal">
      <formula>FALSE</formula>
    </cfRule>
  </conditionalFormatting>
  <conditionalFormatting sqref="DX119:DX148">
    <cfRule type="cellIs" dxfId="1" priority="5" operator="equal">
      <formula>FALSE</formula>
    </cfRule>
  </conditionalFormatting>
  <pageMargins left="0.7" right="0.7" top="0.75" bottom="0.75" header="0" footer="0"/>
  <pageSetup orientation="landscape" r:id="rId1"/>
  <ignoredErrors>
    <ignoredError sqref="B8 AB8 T82:U82 X82:Y82" unlockedFormula="1"/>
  </ignoredErrors>
  <legacy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ADCF0DDE-D98C-4680-A61B-FE1274B04E7C}">
          <x14:formula1>
            <xm:f>#REF!</xm:f>
          </x14:formula1>
          <xm:sqref>C8:C37 AC45:AL74 AC82:AL111 AC8:AL37 C45:C74 C82:C111 C119:C148 AC119:AL148</xm:sqref>
        </x14:dataValidation>
        <x14:dataValidation type="list" allowBlank="1" showInputMessage="1" showErrorMessage="1" xr:uid="{0C3B3879-975A-4262-A073-76F5F3507D1F}">
          <x14:formula1>
            <xm:f>'3. Síntese'!$A$4:$A$7</xm:f>
          </x14:formula1>
          <xm:sqref>AW82:AX111 AW8:AX37 AW45:AX74 AW119:AX148</xm:sqref>
        </x14:dataValidation>
        <x14:dataValidation type="list" allowBlank="1" showInputMessage="1" showErrorMessage="1" xr:uid="{26BB160E-F3C0-4C06-849C-6D3B3F83806C}">
          <x14:formula1>
            <xm:f>'3. Síntese'!$E$70:$E$74</xm:f>
          </x14:formula1>
          <xm:sqref>BA8:BA37 BA119:BA148 BA45:BA74 BA82:BA111</xm:sqref>
        </x14:dataValidation>
        <x14:dataValidation type="list" allowBlank="1" showInputMessage="1" showErrorMessage="1" xr:uid="{1DF95CBF-B838-4888-89E6-B021B083D281}">
          <x14:formula1>
            <xm:f>'3. Síntese'!$E$44:$E$67</xm:f>
          </x14:formula1>
          <xm:sqref>AZ8:AZ37 AZ82:AZ111 AZ45:AZ74 AZ119:AZ148</xm:sqref>
        </x14:dataValidation>
        <x14:dataValidation type="list" allowBlank="1" showInputMessage="1" showErrorMessage="1" xr:uid="{32EAD1E7-4CCA-416C-B0F2-F359BF0279FB}">
          <x14:formula1>
            <xm:f>'3. Síntese'!$E$77:$E$81</xm:f>
          </x14:formula1>
          <xm:sqref>BB8:BB37 BB119:BB148 BB45:BB74 BB82:BB111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75ABE-59CC-4D55-AFEC-E84D57FC43A0}">
  <sheetPr codeName="Folha1"/>
  <dimension ref="A2:Q126"/>
  <sheetViews>
    <sheetView showGridLines="0" topLeftCell="A100" zoomScale="120" zoomScaleNormal="120" workbookViewId="0">
      <selection activeCell="F116" sqref="F116"/>
    </sheetView>
  </sheetViews>
  <sheetFormatPr defaultRowHeight="15.6"/>
  <cols>
    <col min="1" max="1" width="33.69921875" customWidth="1"/>
    <col min="5" max="5" width="11.59765625" bestFit="1" customWidth="1"/>
    <col min="6" max="9" width="12" customWidth="1"/>
  </cols>
  <sheetData>
    <row r="2" spans="1:6" s="161" customFormat="1">
      <c r="A2" s="160"/>
      <c r="D2" s="160" t="s">
        <v>182</v>
      </c>
    </row>
    <row r="4" spans="1:6" s="163" customFormat="1" ht="12">
      <c r="A4" s="162">
        <v>1</v>
      </c>
      <c r="C4" s="164"/>
      <c r="D4" s="164"/>
      <c r="E4" s="165" t="s">
        <v>28</v>
      </c>
      <c r="F4" s="166">
        <f>'1. Plano anual atividades'!C41</f>
        <v>0</v>
      </c>
    </row>
    <row r="5" spans="1:6" s="163" customFormat="1" ht="12">
      <c r="A5" s="162">
        <v>2</v>
      </c>
      <c r="C5" s="164"/>
      <c r="D5" s="164"/>
      <c r="E5" s="165" t="s">
        <v>29</v>
      </c>
      <c r="F5" s="166">
        <f>'1. Plano anual atividades'!C78</f>
        <v>0</v>
      </c>
    </row>
    <row r="6" spans="1:6" s="163" customFormat="1" ht="12">
      <c r="A6" s="162">
        <v>3</v>
      </c>
      <c r="C6" s="164"/>
      <c r="D6" s="164"/>
      <c r="E6" s="165" t="s">
        <v>30</v>
      </c>
      <c r="F6" s="166">
        <f>'1. Plano anual atividades'!C115</f>
        <v>0</v>
      </c>
    </row>
    <row r="7" spans="1:6" s="163" customFormat="1" ht="12">
      <c r="A7" s="162">
        <v>4</v>
      </c>
      <c r="C7" s="164"/>
      <c r="D7" s="164"/>
      <c r="E7" s="165" t="s">
        <v>31</v>
      </c>
      <c r="F7" s="166">
        <f>'1. Plano anual atividades'!C152</f>
        <v>0</v>
      </c>
    </row>
    <row r="8" spans="1:6" s="163" customFormat="1" ht="12">
      <c r="C8" s="164"/>
      <c r="D8" s="164"/>
      <c r="E8" s="167" t="s">
        <v>32</v>
      </c>
      <c r="F8" s="168">
        <f>SUM(F4:F7)</f>
        <v>0</v>
      </c>
    </row>
    <row r="9" spans="1:6" s="163" customFormat="1" ht="12">
      <c r="C9" s="164"/>
    </row>
    <row r="10" spans="1:6" s="163" customFormat="1" ht="12">
      <c r="C10" s="164"/>
      <c r="E10" s="169" t="s">
        <v>81</v>
      </c>
    </row>
    <row r="11" spans="1:6" s="163" customFormat="1" ht="12">
      <c r="C11" s="164"/>
      <c r="E11" s="170">
        <f>'0. Informação geral'!C38</f>
        <v>0</v>
      </c>
      <c r="F11" s="166">
        <f>'2. Monitorização'!E153</f>
        <v>0</v>
      </c>
    </row>
    <row r="12" spans="1:6" s="163" customFormat="1" ht="12">
      <c r="C12" s="164"/>
      <c r="E12" s="170">
        <f>'0. Informação geral'!C39</f>
        <v>0</v>
      </c>
      <c r="F12" s="166">
        <f>'2. Monitorização'!F153</f>
        <v>0</v>
      </c>
    </row>
    <row r="13" spans="1:6" s="163" customFormat="1" ht="12">
      <c r="C13" s="164"/>
      <c r="E13" s="170">
        <f>'0. Informação geral'!C40</f>
        <v>0</v>
      </c>
      <c r="F13" s="166">
        <f>'2. Monitorização'!G153</f>
        <v>0</v>
      </c>
    </row>
    <row r="14" spans="1:6" s="163" customFormat="1" ht="12">
      <c r="C14" s="164"/>
      <c r="E14" s="170">
        <f>'0. Informação geral'!C41</f>
        <v>0</v>
      </c>
      <c r="F14" s="166">
        <f>'2. Monitorização'!H153</f>
        <v>0</v>
      </c>
    </row>
    <row r="15" spans="1:6" s="163" customFormat="1" ht="12">
      <c r="C15" s="164"/>
      <c r="E15" s="170">
        <f>'0. Informação geral'!C42</f>
        <v>0</v>
      </c>
      <c r="F15" s="166">
        <f>'2. Monitorização'!I153</f>
        <v>0</v>
      </c>
    </row>
    <row r="16" spans="1:6" s="163" customFormat="1" ht="12">
      <c r="C16" s="164"/>
      <c r="E16" s="170">
        <f>'0. Informação geral'!C43</f>
        <v>0</v>
      </c>
      <c r="F16" s="166">
        <f>'2. Monitorização'!J153</f>
        <v>0</v>
      </c>
    </row>
    <row r="17" spans="1:6" s="163" customFormat="1" ht="12">
      <c r="C17" s="164"/>
      <c r="E17" s="170">
        <f>'0. Informação geral'!C44</f>
        <v>0</v>
      </c>
      <c r="F17" s="166">
        <f>'2. Monitorização'!K153</f>
        <v>0</v>
      </c>
    </row>
    <row r="18" spans="1:6" s="163" customFormat="1" ht="12">
      <c r="C18" s="164"/>
      <c r="E18" s="170">
        <f>'0. Informação geral'!C45</f>
        <v>0</v>
      </c>
      <c r="F18" s="166">
        <f>'2. Monitorização'!L153</f>
        <v>0</v>
      </c>
    </row>
    <row r="19" spans="1:6" s="163" customFormat="1" ht="12">
      <c r="C19" s="164"/>
      <c r="E19" s="170">
        <f>'0. Informação geral'!C46</f>
        <v>0</v>
      </c>
      <c r="F19" s="166">
        <f>'2. Monitorização'!M153</f>
        <v>0</v>
      </c>
    </row>
    <row r="20" spans="1:6" s="163" customFormat="1" ht="12">
      <c r="C20" s="164"/>
      <c r="E20" s="170">
        <f>'0. Informação geral'!C47</f>
        <v>0</v>
      </c>
      <c r="F20" s="166">
        <f>'2. Monitorização'!N153</f>
        <v>0</v>
      </c>
    </row>
    <row r="21" spans="1:6" s="163" customFormat="1" ht="12">
      <c r="C21" s="164"/>
      <c r="E21" s="201"/>
    </row>
    <row r="22" spans="1:6" s="163" customFormat="1" ht="12">
      <c r="C22" s="164"/>
      <c r="E22" s="201"/>
    </row>
    <row r="23" spans="1:6" s="163" customFormat="1" ht="12"/>
    <row r="24" spans="1:6" s="161" customFormat="1">
      <c r="A24" s="160"/>
      <c r="D24" s="160" t="s">
        <v>187</v>
      </c>
    </row>
    <row r="26" spans="1:6" s="163" customFormat="1" ht="12">
      <c r="E26" s="169" t="s">
        <v>82</v>
      </c>
    </row>
    <row r="27" spans="1:6" s="163" customFormat="1" ht="12">
      <c r="C27" s="164"/>
      <c r="D27" s="164"/>
      <c r="E27" s="170" t="s">
        <v>28</v>
      </c>
      <c r="F27" s="166">
        <f>'2. Monitorização'!C39</f>
        <v>0</v>
      </c>
    </row>
    <row r="28" spans="1:6" s="163" customFormat="1" ht="12">
      <c r="C28" s="164"/>
      <c r="D28" s="164"/>
      <c r="E28" s="165" t="s">
        <v>29</v>
      </c>
      <c r="F28" s="166">
        <f>'2. Monitorização'!C76</f>
        <v>0</v>
      </c>
    </row>
    <row r="29" spans="1:6" s="163" customFormat="1" ht="12">
      <c r="C29" s="164"/>
      <c r="D29" s="164"/>
      <c r="E29" s="165" t="s">
        <v>30</v>
      </c>
      <c r="F29" s="166">
        <f>'2. Monitorização'!C113</f>
        <v>0</v>
      </c>
    </row>
    <row r="30" spans="1:6" s="163" customFormat="1" ht="12">
      <c r="C30" s="164"/>
      <c r="D30" s="164"/>
      <c r="E30" s="165" t="s">
        <v>31</v>
      </c>
      <c r="F30" s="166">
        <f>'2. Monitorização'!C150</f>
        <v>0</v>
      </c>
    </row>
    <row r="31" spans="1:6" s="163" customFormat="1" ht="12">
      <c r="C31" s="164"/>
      <c r="D31" s="164"/>
      <c r="E31" s="167" t="s">
        <v>32</v>
      </c>
      <c r="F31" s="168">
        <f>SUM(F27:F30)</f>
        <v>0</v>
      </c>
    </row>
    <row r="32" spans="1:6" s="163" customFormat="1" ht="12"/>
    <row r="33" spans="1:17" s="163" customFormat="1" ht="12">
      <c r="E33" s="169" t="s">
        <v>33</v>
      </c>
    </row>
    <row r="34" spans="1:17" s="163" customFormat="1" ht="12">
      <c r="E34" s="170" t="s">
        <v>34</v>
      </c>
      <c r="F34" s="166">
        <f>'2. Monitorização'!T153+'2. Monitorização'!U153</f>
        <v>0</v>
      </c>
    </row>
    <row r="35" spans="1:17" s="163" customFormat="1" ht="12">
      <c r="E35" s="165" t="s">
        <v>35</v>
      </c>
      <c r="F35" s="166">
        <f>'2. Monitorização'!X153+'2. Monitorização'!Y153</f>
        <v>0</v>
      </c>
    </row>
    <row r="36" spans="1:17" s="163" customFormat="1" ht="12">
      <c r="E36" s="165" t="s">
        <v>80</v>
      </c>
      <c r="F36" s="166">
        <f>'2. Monitorização'!Z153</f>
        <v>0</v>
      </c>
    </row>
    <row r="37" spans="1:17" s="163" customFormat="1" ht="12">
      <c r="E37" s="165" t="s">
        <v>36</v>
      </c>
      <c r="F37" s="166">
        <f>'2. Monitorização'!AA153</f>
        <v>0</v>
      </c>
    </row>
    <row r="38" spans="1:17" s="163" customFormat="1" ht="12">
      <c r="E38" s="167" t="s">
        <v>32</v>
      </c>
      <c r="F38" s="168">
        <f>SUM(F34:F37)</f>
        <v>0</v>
      </c>
    </row>
    <row r="39" spans="1:17" s="163" customFormat="1" ht="12"/>
    <row r="40" spans="1:17" s="163" customFormat="1" ht="12"/>
    <row r="41" spans="1:17" s="161" customFormat="1">
      <c r="A41" s="160"/>
      <c r="D41" s="160" t="s">
        <v>188</v>
      </c>
    </row>
    <row r="42" spans="1:17" s="163" customFormat="1" ht="12"/>
    <row r="43" spans="1:17" s="308" customFormat="1" ht="20.399999999999999">
      <c r="E43" s="171" t="s">
        <v>164</v>
      </c>
      <c r="F43" s="309" t="s">
        <v>183</v>
      </c>
      <c r="G43" s="309" t="s">
        <v>184</v>
      </c>
      <c r="H43" s="309" t="s">
        <v>185</v>
      </c>
      <c r="I43" s="309" t="s">
        <v>153</v>
      </c>
    </row>
    <row r="44" spans="1:17" ht="13.95" customHeight="1">
      <c r="D44" s="1"/>
      <c r="E44" s="165" t="s">
        <v>73</v>
      </c>
      <c r="F44" s="166">
        <f xml:space="preserve"> COUNTIF('2. Monitorização'!B:AZ,E44)</f>
        <v>0</v>
      </c>
      <c r="G44" s="166">
        <f>SUMIFS('2. Monitorização'!P$8:P$37,'2. Monitorização'!AZ$8:AZ$37,E44)+SUMIFS('2. Monitorização'!P$45:P$74,'2. Monitorização'!AZ$45:AZ$74,E44)+SUMIFS('2. Monitorização'!P$45:P$74,'2. Monitorização'!AZ$45:AZ$74,E44)+SUMIFS('2. Monitorização'!P$82:P$111,'2. Monitorização'!AZ$82:AZ$111,E44)+SUMIFS('2. Monitorização'!P$119:P$148,'2. Monitorização'!AZ$119:AZ$148,E44)</f>
        <v>0</v>
      </c>
      <c r="H44" s="2"/>
      <c r="I44" s="166">
        <f>SUMIFS('2. Monitorização'!T$8:T$37,'2. Monitorização'!AZ$8:AZ$37,E44)+SUMIFS('2. Monitorização'!T$45:T$74,'2. Monitorização'!AZ$45:AZ$74,E44)+SUMIFS('2. Monitorização'!T$45:T$74,'2. Monitorização'!AZ$45:AZ$74,E44)+SUMIFS('2. Monitorização'!T$82:T$111,'2. Monitorização'!AZ$82:AZ$111,E44)+SUMIFS('2. Monitorização'!T$119:T$148,'2. Monitorização'!AZ$119:AZ$148,E44)+SUMIFS('2. Monitorização'!U$8:U$37,'2. Monitorização'!AZ$8:AZ$37,E44)+SUMIFS('2. Monitorização'!U$45:U$74,'2. Monitorização'!AZ$45:AZ$74,E44)+SUMIFS('2. Monitorização'!U$45:U$74,'2. Monitorização'!AZ$45:AZ$74,E44)+SUMIFS('2. Monitorização'!U$82:U$111,'2. Monitorização'!AZ$82:AZ$111,E44)+SUMIFS('2. Monitorização'!U$119:U$148,'2. Monitorização'!AZ$119:AZ$148,E44)</f>
        <v>0</v>
      </c>
      <c r="K44" s="419" t="s">
        <v>455</v>
      </c>
      <c r="L44" s="419"/>
      <c r="M44" s="419"/>
      <c r="N44" s="419"/>
      <c r="O44" s="419"/>
      <c r="P44" s="419"/>
      <c r="Q44" s="419"/>
    </row>
    <row r="45" spans="1:17" ht="13.95" customHeight="1">
      <c r="D45" s="1"/>
      <c r="E45" s="165" t="s">
        <v>154</v>
      </c>
      <c r="F45" s="166">
        <f xml:space="preserve"> COUNTIF('2. Monitorização'!B:AZ,E45)</f>
        <v>0</v>
      </c>
      <c r="G45" s="166">
        <f>SUMIFS('2. Monitorização'!P$8:P$37,'2. Monitorização'!AZ$8:AZ$37,E45)+SUMIFS('2. Monitorização'!P$45:P$74,'2. Monitorização'!AZ$45:AZ$74,E45)+SUMIFS('2. Monitorização'!P$45:P$74,'2. Monitorização'!AZ$45:AZ$74,E45)+SUMIFS('2. Monitorização'!P$82:P$111,'2. Monitorização'!AZ$82:AZ$111,E45)+SUMIFS('2. Monitorização'!P$119:P$148,'2. Monitorização'!AZ$119:AZ$148,E45)</f>
        <v>0</v>
      </c>
      <c r="H45" s="2"/>
      <c r="I45" s="166">
        <f>SUMIFS('2. Monitorização'!T$8:T$37,'2. Monitorização'!AZ$8:AZ$37,E45)+SUMIFS('2. Monitorização'!T$45:T$74,'2. Monitorização'!AZ$45:AZ$74,E45)+SUMIFS('2. Monitorização'!T$45:T$74,'2. Monitorização'!AZ$45:AZ$74,E45)+SUMIFS('2. Monitorização'!T$82:T$111,'2. Monitorização'!AZ$82:AZ$111,E45)+SUMIFS('2. Monitorização'!T$119:T$148,'2. Monitorização'!AZ$119:AZ$148,E45)+SUMIFS('2. Monitorização'!U$8:U$37,'2. Monitorização'!AZ$8:AZ$37,E45)+SUMIFS('2. Monitorização'!U$45:U$74,'2. Monitorização'!AZ$45:AZ$74,E45)+SUMIFS('2. Monitorização'!U$45:U$74,'2. Monitorização'!AZ$45:AZ$74,E45)+SUMIFS('2. Monitorização'!U$82:U$111,'2. Monitorização'!AZ$82:AZ$111,E45)+SUMIFS('2. Monitorização'!U$119:U$148,'2. Monitorização'!AZ$119:AZ$148,E45)</f>
        <v>0</v>
      </c>
      <c r="K45" s="419"/>
      <c r="L45" s="419"/>
      <c r="M45" s="419"/>
      <c r="N45" s="419"/>
      <c r="O45" s="419"/>
      <c r="P45" s="419"/>
      <c r="Q45" s="419"/>
    </row>
    <row r="46" spans="1:17" ht="13.95" customHeight="1">
      <c r="D46" s="1"/>
      <c r="E46" s="165" t="s">
        <v>105</v>
      </c>
      <c r="F46" s="166">
        <f xml:space="preserve"> COUNTIF('2. Monitorização'!B:AZ,E46)</f>
        <v>0</v>
      </c>
      <c r="G46" s="166">
        <f>SUMIFS('2. Monitorização'!P$8:P$37,'2. Monitorização'!AZ$8:AZ$37,E46)+SUMIFS('2. Monitorização'!P$45:P$74,'2. Monitorização'!AZ$45:AZ$74,E46)+SUMIFS('2. Monitorização'!P$45:P$74,'2. Monitorização'!AZ$45:AZ$74,E46)+SUMIFS('2. Monitorização'!P$82:P$111,'2. Monitorização'!AZ$82:AZ$111,E46)+SUMIFS('2. Monitorização'!P$119:P$148,'2. Monitorização'!AZ$119:AZ$148,E46)</f>
        <v>0</v>
      </c>
      <c r="H46" s="2"/>
      <c r="I46" s="166">
        <f>SUMIFS('2. Monitorização'!T$8:T$37,'2. Monitorização'!AZ$8:AZ$37,E46)+SUMIFS('2. Monitorização'!T$45:T$74,'2. Monitorização'!AZ$45:AZ$74,E46)+SUMIFS('2. Monitorização'!T$45:T$74,'2. Monitorização'!AZ$45:AZ$74,E46)+SUMIFS('2. Monitorização'!T$82:T$111,'2. Monitorização'!AZ$82:AZ$111,E46)+SUMIFS('2. Monitorização'!T$119:T$148,'2. Monitorização'!AZ$119:AZ$148,E46)+SUMIFS('2. Monitorização'!U$8:U$37,'2. Monitorização'!AZ$8:AZ$37,E46)+SUMIFS('2. Monitorização'!U$45:U$74,'2. Monitorização'!AZ$45:AZ$74,E46)+SUMIFS('2. Monitorização'!U$45:U$74,'2. Monitorização'!AZ$45:AZ$74,E46)+SUMIFS('2. Monitorização'!U$82:U$111,'2. Monitorização'!AZ$82:AZ$111,E46)+SUMIFS('2. Monitorização'!U$119:U$148,'2. Monitorização'!AZ$119:AZ$148,E46)</f>
        <v>0</v>
      </c>
    </row>
    <row r="47" spans="1:17" ht="13.95" customHeight="1">
      <c r="D47" s="1"/>
      <c r="E47" s="165" t="s">
        <v>74</v>
      </c>
      <c r="F47" s="166">
        <f xml:space="preserve"> COUNTIF('2. Monitorização'!B:AZ,E47)</f>
        <v>0</v>
      </c>
      <c r="G47" s="166">
        <f>SUMIFS('2. Monitorização'!P$8:P$37,'2. Monitorização'!AZ$8:AZ$37,E47)+SUMIFS('2. Monitorização'!P$45:P$74,'2. Monitorização'!AZ$45:AZ$74,E47)+SUMIFS('2. Monitorização'!P$45:P$74,'2. Monitorização'!AZ$45:AZ$74,E47)+SUMIFS('2. Monitorização'!P$82:P$111,'2. Monitorização'!AZ$82:AZ$111,E47)+SUMIFS('2. Monitorização'!P$119:P$148,'2. Monitorização'!AZ$119:AZ$148,E47)</f>
        <v>0</v>
      </c>
      <c r="H47" s="2"/>
      <c r="I47" s="166">
        <f>SUMIFS('2. Monitorização'!T$8:T$37,'2. Monitorização'!AZ$8:AZ$37,E47)+SUMIFS('2. Monitorização'!T$45:T$74,'2. Monitorização'!AZ$45:AZ$74,E47)+SUMIFS('2. Monitorização'!T$45:T$74,'2. Monitorização'!AZ$45:AZ$74,E47)+SUMIFS('2. Monitorização'!T$82:T$111,'2. Monitorização'!AZ$82:AZ$111,E47)+SUMIFS('2. Monitorização'!T$119:T$148,'2. Monitorização'!AZ$119:AZ$148,E47)+SUMIFS('2. Monitorização'!U$8:U$37,'2. Monitorização'!AZ$8:AZ$37,E47)+SUMIFS('2. Monitorização'!U$45:U$74,'2. Monitorização'!AZ$45:AZ$74,E47)+SUMIFS('2. Monitorização'!U$45:U$74,'2. Monitorização'!AZ$45:AZ$74,E47)+SUMIFS('2. Monitorização'!U$82:U$111,'2. Monitorização'!AZ$82:AZ$111,E47)+SUMIFS('2. Monitorização'!U$119:U$148,'2. Monitorização'!AZ$119:AZ$148,E47)</f>
        <v>0</v>
      </c>
    </row>
    <row r="48" spans="1:17" ht="13.95" customHeight="1">
      <c r="D48" s="1"/>
      <c r="E48" s="165" t="s">
        <v>75</v>
      </c>
      <c r="F48" s="166">
        <f xml:space="preserve"> COUNTIF('2. Monitorização'!B:AZ,E48)</f>
        <v>0</v>
      </c>
      <c r="G48" s="166">
        <f>SUMIFS('2. Monitorização'!P$8:P$37,'2. Monitorização'!AZ$8:AZ$37,E48)+SUMIFS('2. Monitorização'!P$45:P$74,'2. Monitorização'!AZ$45:AZ$74,E48)+SUMIFS('2. Monitorização'!P$45:P$74,'2. Monitorização'!AZ$45:AZ$74,E48)+SUMIFS('2. Monitorização'!P$82:P$111,'2. Monitorização'!AZ$82:AZ$111,E48)+SUMIFS('2. Monitorização'!P$119:P$148,'2. Monitorização'!AZ$119:AZ$148,E48)</f>
        <v>0</v>
      </c>
      <c r="H48" s="2"/>
      <c r="I48" s="166">
        <f>SUMIFS('2. Monitorização'!T$8:T$37,'2. Monitorização'!AZ$8:AZ$37,E48)+SUMIFS('2. Monitorização'!T$45:T$74,'2. Monitorização'!AZ$45:AZ$74,E48)+SUMIFS('2. Monitorização'!T$45:T$74,'2. Monitorização'!AZ$45:AZ$74,E48)+SUMIFS('2. Monitorização'!T$82:T$111,'2. Monitorização'!AZ$82:AZ$111,E48)+SUMIFS('2. Monitorização'!T$119:T$148,'2. Monitorização'!AZ$119:AZ$148,E48)+SUMIFS('2. Monitorização'!U$8:U$37,'2. Monitorização'!AZ$8:AZ$37,E48)+SUMIFS('2. Monitorização'!U$45:U$74,'2. Monitorização'!AZ$45:AZ$74,E48)+SUMIFS('2. Monitorização'!U$45:U$74,'2. Monitorização'!AZ$45:AZ$74,E48)+SUMIFS('2. Monitorização'!U$82:U$111,'2. Monitorização'!AZ$82:AZ$111,E48)+SUMIFS('2. Monitorização'!U$119:U$148,'2. Monitorização'!AZ$119:AZ$148,E48)</f>
        <v>0</v>
      </c>
    </row>
    <row r="49" spans="4:9" ht="13.95" customHeight="1">
      <c r="D49" s="1"/>
      <c r="E49" s="165" t="s">
        <v>165</v>
      </c>
      <c r="F49" s="166">
        <f xml:space="preserve"> COUNTIF('2. Monitorização'!B:AZ,E49)</f>
        <v>0</v>
      </c>
      <c r="G49" s="166">
        <f>SUMIFS('2. Monitorização'!P$8:P$37,'2. Monitorização'!AZ$8:AZ$37,E49)+SUMIFS('2. Monitorização'!P$45:P$74,'2. Monitorização'!AZ$45:AZ$74,E49)+SUMIFS('2. Monitorização'!P$45:P$74,'2. Monitorização'!AZ$45:AZ$74,E49)+SUMIFS('2. Monitorização'!P$82:P$111,'2. Monitorização'!AZ$82:AZ$111,E49)+SUMIFS('2. Monitorização'!P$119:P$148,'2. Monitorização'!AZ$119:AZ$148,E49)</f>
        <v>0</v>
      </c>
      <c r="H49" s="2"/>
      <c r="I49" s="166">
        <f>SUMIFS('2. Monitorização'!T$8:T$37,'2. Monitorização'!AZ$8:AZ$37,E49)+SUMIFS('2. Monitorização'!T$45:T$74,'2. Monitorização'!AZ$45:AZ$74,E49)+SUMIFS('2. Monitorização'!T$45:T$74,'2. Monitorização'!AZ$45:AZ$74,E49)+SUMIFS('2. Monitorização'!T$82:T$111,'2. Monitorização'!AZ$82:AZ$111,E49)+SUMIFS('2. Monitorização'!T$119:T$148,'2. Monitorização'!AZ$119:AZ$148,E49)+SUMIFS('2. Monitorização'!U$8:U$37,'2. Monitorização'!AZ$8:AZ$37,E49)+SUMIFS('2. Monitorização'!U$45:U$74,'2. Monitorização'!AZ$45:AZ$74,E49)+SUMIFS('2. Monitorização'!U$45:U$74,'2. Monitorização'!AZ$45:AZ$74,E49)+SUMIFS('2. Monitorização'!U$82:U$111,'2. Monitorização'!AZ$82:AZ$111,E49)+SUMIFS('2. Monitorização'!U$119:U$148,'2. Monitorização'!AZ$119:AZ$148,E49)</f>
        <v>0</v>
      </c>
    </row>
    <row r="50" spans="4:9" ht="13.95" customHeight="1">
      <c r="D50" s="1"/>
      <c r="E50" s="165" t="s">
        <v>102</v>
      </c>
      <c r="F50" s="166">
        <f xml:space="preserve"> COUNTIF('2. Monitorização'!B:AZ,E50)</f>
        <v>0</v>
      </c>
      <c r="G50" s="166">
        <f>SUMIFS('2. Monitorização'!P$8:P$37,'2. Monitorização'!AZ$8:AZ$37,E50)+SUMIFS('2. Monitorização'!P$45:P$74,'2. Monitorização'!AZ$45:AZ$74,E50)+SUMIFS('2. Monitorização'!P$45:P$74,'2. Monitorização'!AZ$45:AZ$74,E50)+SUMIFS('2. Monitorização'!P$82:P$111,'2. Monitorização'!AZ$82:AZ$111,E50)+SUMIFS('2. Monitorização'!P$119:P$148,'2. Monitorização'!AZ$119:AZ$148,E50)</f>
        <v>0</v>
      </c>
      <c r="H50" s="2"/>
      <c r="I50" s="166">
        <f>SUMIFS('2. Monitorização'!T$8:T$37,'2. Monitorização'!AZ$8:AZ$37,E50)+SUMIFS('2. Monitorização'!T$45:T$74,'2. Monitorização'!AZ$45:AZ$74,E50)+SUMIFS('2. Monitorização'!T$45:T$74,'2. Monitorização'!AZ$45:AZ$74,E50)+SUMIFS('2. Monitorização'!T$82:T$111,'2. Monitorização'!AZ$82:AZ$111,E50)+SUMIFS('2. Monitorização'!T$119:T$148,'2. Monitorização'!AZ$119:AZ$148,E50)+SUMIFS('2. Monitorização'!U$8:U$37,'2. Monitorização'!AZ$8:AZ$37,E50)+SUMIFS('2. Monitorização'!U$45:U$74,'2. Monitorização'!AZ$45:AZ$74,E50)+SUMIFS('2. Monitorização'!U$45:U$74,'2. Monitorização'!AZ$45:AZ$74,E50)+SUMIFS('2. Monitorização'!U$82:U$111,'2. Monitorização'!AZ$82:AZ$111,E50)+SUMIFS('2. Monitorização'!U$119:U$148,'2. Monitorização'!AZ$119:AZ$148,E50)</f>
        <v>0</v>
      </c>
    </row>
    <row r="51" spans="4:9" ht="13.95" customHeight="1">
      <c r="D51" s="1"/>
      <c r="E51" s="165" t="s">
        <v>109</v>
      </c>
      <c r="F51" s="166">
        <f xml:space="preserve"> COUNTIF('2. Monitorização'!B:AZ,E51)</f>
        <v>0</v>
      </c>
      <c r="G51" s="166">
        <f>SUMIFS('2. Monitorização'!P$8:P$37,'2. Monitorização'!AZ$8:AZ$37,E51)+SUMIFS('2. Monitorização'!P$45:P$74,'2. Monitorização'!AZ$45:AZ$74,E51)+SUMIFS('2. Monitorização'!P$45:P$74,'2. Monitorização'!AZ$45:AZ$74,E51)+SUMIFS('2. Monitorização'!P$82:P$111,'2. Monitorização'!AZ$82:AZ$111,E51)+SUMIFS('2. Monitorização'!P$119:P$148,'2. Monitorização'!AZ$119:AZ$148,E51)</f>
        <v>0</v>
      </c>
      <c r="H51" s="2"/>
      <c r="I51" s="166">
        <f>SUMIFS('2. Monitorização'!T$8:T$37,'2. Monitorização'!AZ$8:AZ$37,E51)+SUMIFS('2. Monitorização'!T$45:T$74,'2. Monitorização'!AZ$45:AZ$74,E51)+SUMIFS('2. Monitorização'!T$45:T$74,'2. Monitorização'!AZ$45:AZ$74,E51)+SUMIFS('2. Monitorização'!T$82:T$111,'2. Monitorização'!AZ$82:AZ$111,E51)+SUMIFS('2. Monitorização'!T$119:T$148,'2. Monitorização'!AZ$119:AZ$148,E51)+SUMIFS('2. Monitorização'!U$8:U$37,'2. Monitorização'!AZ$8:AZ$37,E51)+SUMIFS('2. Monitorização'!U$45:U$74,'2. Monitorização'!AZ$45:AZ$74,E51)+SUMIFS('2. Monitorização'!U$45:U$74,'2. Monitorização'!AZ$45:AZ$74,E51)+SUMIFS('2. Monitorização'!U$82:U$111,'2. Monitorização'!AZ$82:AZ$111,E51)+SUMIFS('2. Monitorização'!U$119:U$148,'2. Monitorização'!AZ$119:AZ$148,E51)</f>
        <v>0</v>
      </c>
    </row>
    <row r="52" spans="4:9" ht="13.95" customHeight="1">
      <c r="D52" s="1"/>
      <c r="E52" s="165" t="s">
        <v>108</v>
      </c>
      <c r="F52" s="166">
        <f xml:space="preserve"> COUNTIF('2. Monitorização'!B:AZ,E52)</f>
        <v>0</v>
      </c>
      <c r="G52" s="166">
        <f>SUMIFS('2. Monitorização'!P$8:P$37,'2. Monitorização'!AZ$8:AZ$37,E52)+SUMIFS('2. Monitorização'!P$45:P$74,'2. Monitorização'!AZ$45:AZ$74,E52)+SUMIFS('2. Monitorização'!P$45:P$74,'2. Monitorização'!AZ$45:AZ$74,E52)+SUMIFS('2. Monitorização'!P$82:P$111,'2. Monitorização'!AZ$82:AZ$111,E52)+SUMIFS('2. Monitorização'!P$119:P$148,'2. Monitorização'!AZ$119:AZ$148,E52)</f>
        <v>0</v>
      </c>
      <c r="H52" s="2"/>
      <c r="I52" s="166">
        <f>SUMIFS('2. Monitorização'!T$8:T$37,'2. Monitorização'!AZ$8:AZ$37,E52)+SUMIFS('2. Monitorização'!T$45:T$74,'2. Monitorização'!AZ$45:AZ$74,E52)+SUMIFS('2. Monitorização'!T$45:T$74,'2. Monitorização'!AZ$45:AZ$74,E52)+SUMIFS('2. Monitorização'!T$82:T$111,'2. Monitorização'!AZ$82:AZ$111,E52)+SUMIFS('2. Monitorização'!T$119:T$148,'2. Monitorização'!AZ$119:AZ$148,E52)+SUMIFS('2. Monitorização'!U$8:U$37,'2. Monitorização'!AZ$8:AZ$37,E52)+SUMIFS('2. Monitorização'!U$45:U$74,'2. Monitorização'!AZ$45:AZ$74,E52)+SUMIFS('2. Monitorização'!U$45:U$74,'2. Monitorização'!AZ$45:AZ$74,E52)+SUMIFS('2. Monitorização'!U$82:U$111,'2. Monitorização'!AZ$82:AZ$111,E52)+SUMIFS('2. Monitorização'!U$119:U$148,'2. Monitorização'!AZ$119:AZ$148,E52)</f>
        <v>0</v>
      </c>
    </row>
    <row r="53" spans="4:9" ht="13.95" customHeight="1">
      <c r="D53" s="1"/>
      <c r="E53" s="165" t="s">
        <v>107</v>
      </c>
      <c r="F53" s="166">
        <f xml:space="preserve"> COUNTIF('2. Monitorização'!B:AZ,E53)</f>
        <v>0</v>
      </c>
      <c r="G53" s="166">
        <f>SUMIFS('2. Monitorização'!P$8:P$37,'2. Monitorização'!AZ$8:AZ$37,E53)+SUMIFS('2. Monitorização'!P$45:P$74,'2. Monitorização'!AZ$45:AZ$74,E53)+SUMIFS('2. Monitorização'!P$45:P$74,'2. Monitorização'!AZ$45:AZ$74,E53)+SUMIFS('2. Monitorização'!P$82:P$111,'2. Monitorização'!AZ$82:AZ$111,E53)+SUMIFS('2. Monitorização'!P$119:P$148,'2. Monitorização'!AZ$119:AZ$148,E53)</f>
        <v>0</v>
      </c>
      <c r="H53" s="2"/>
      <c r="I53" s="166">
        <f>SUMIFS('2. Monitorização'!T$8:T$37,'2. Monitorização'!AZ$8:AZ$37,E53)+SUMIFS('2. Monitorização'!T$45:T$74,'2. Monitorização'!AZ$45:AZ$74,E53)+SUMIFS('2. Monitorização'!T$45:T$74,'2. Monitorização'!AZ$45:AZ$74,E53)+SUMIFS('2. Monitorização'!T$82:T$111,'2. Monitorização'!AZ$82:AZ$111,E53)+SUMIFS('2. Monitorização'!T$119:T$148,'2. Monitorização'!AZ$119:AZ$148,E53)+SUMIFS('2. Monitorização'!U$8:U$37,'2. Monitorização'!AZ$8:AZ$37,E53)+SUMIFS('2. Monitorização'!U$45:U$74,'2. Monitorização'!AZ$45:AZ$74,E53)+SUMIFS('2. Monitorização'!U$45:U$74,'2. Monitorização'!AZ$45:AZ$74,E53)+SUMIFS('2. Monitorização'!U$82:U$111,'2. Monitorização'!AZ$82:AZ$111,E53)+SUMIFS('2. Monitorização'!U$119:U$148,'2. Monitorização'!AZ$119:AZ$148,E53)</f>
        <v>0</v>
      </c>
    </row>
    <row r="54" spans="4:9" ht="13.95" customHeight="1">
      <c r="D54" s="1"/>
      <c r="E54" s="165" t="s">
        <v>178</v>
      </c>
      <c r="F54" s="166">
        <f xml:space="preserve"> COUNTIF('2. Monitorização'!B:AZ,E54)</f>
        <v>0</v>
      </c>
      <c r="G54" s="166">
        <f>SUMIFS('2. Monitorização'!P$8:P$37,'2. Monitorização'!AZ$8:AZ$37,E54)+SUMIFS('2. Monitorização'!P$45:P$74,'2. Monitorização'!AZ$45:AZ$74,E54)+SUMIFS('2. Monitorização'!P$45:P$74,'2. Monitorização'!AZ$45:AZ$74,E54)+SUMIFS('2. Monitorização'!P$82:P$111,'2. Monitorização'!AZ$82:AZ$111,E54)+SUMIFS('2. Monitorização'!P$119:P$148,'2. Monitorização'!AZ$119:AZ$148,E54)</f>
        <v>0</v>
      </c>
      <c r="H54" s="2"/>
      <c r="I54" s="166">
        <f>SUMIFS('2. Monitorização'!T$8:T$37,'2. Monitorização'!AZ$8:AZ$37,E54)+SUMIFS('2. Monitorização'!T$45:T$74,'2. Monitorização'!AZ$45:AZ$74,E54)+SUMIFS('2. Monitorização'!T$45:T$74,'2. Monitorização'!AZ$45:AZ$74,E54)+SUMIFS('2. Monitorização'!T$82:T$111,'2. Monitorização'!AZ$82:AZ$111,E54)+SUMIFS('2. Monitorização'!T$119:T$148,'2. Monitorização'!AZ$119:AZ$148,E54)+SUMIFS('2. Monitorização'!U$8:U$37,'2. Monitorização'!AZ$8:AZ$37,E54)+SUMIFS('2. Monitorização'!U$45:U$74,'2. Monitorização'!AZ$45:AZ$74,E54)+SUMIFS('2. Monitorização'!U$45:U$74,'2. Monitorização'!AZ$45:AZ$74,E54)+SUMIFS('2. Monitorização'!U$82:U$111,'2. Monitorização'!AZ$82:AZ$111,E54)+SUMIFS('2. Monitorização'!U$119:U$148,'2. Monitorização'!AZ$119:AZ$148,E54)</f>
        <v>0</v>
      </c>
    </row>
    <row r="55" spans="4:9" ht="13.95" customHeight="1">
      <c r="E55" s="165" t="s">
        <v>171</v>
      </c>
      <c r="F55" s="166">
        <f xml:space="preserve"> COUNTIF('2. Monitorização'!B:AZ,E55)</f>
        <v>0</v>
      </c>
      <c r="G55" s="166">
        <f>SUMIFS('2. Monitorização'!P$8:P$37,'2. Monitorização'!AZ$8:AZ$37,E55)+SUMIFS('2. Monitorização'!P$45:P$74,'2. Monitorização'!AZ$45:AZ$74,E55)+SUMIFS('2. Monitorização'!P$45:P$74,'2. Monitorização'!AZ$45:AZ$74,E55)+SUMIFS('2. Monitorização'!P$82:P$111,'2. Monitorização'!AZ$82:AZ$111,E55)+SUMIFS('2. Monitorização'!P$119:P$148,'2. Monitorização'!AZ$119:AZ$148,E55)</f>
        <v>0</v>
      </c>
      <c r="H55" s="2"/>
      <c r="I55" s="166">
        <f>SUMIFS('2. Monitorização'!T$8:T$37,'2. Monitorização'!AZ$8:AZ$37,E55)+SUMIFS('2. Monitorização'!T$45:T$74,'2. Monitorização'!AZ$45:AZ$74,E55)+SUMIFS('2. Monitorização'!T$45:T$74,'2. Monitorização'!AZ$45:AZ$74,E55)+SUMIFS('2. Monitorização'!T$82:T$111,'2. Monitorização'!AZ$82:AZ$111,E55)+SUMIFS('2. Monitorização'!T$119:T$148,'2. Monitorização'!AZ$119:AZ$148,E55)+SUMIFS('2. Monitorização'!U$8:U$37,'2. Monitorização'!AZ$8:AZ$37,E55)+SUMIFS('2. Monitorização'!U$45:U$74,'2. Monitorização'!AZ$45:AZ$74,E55)+SUMIFS('2. Monitorização'!U$45:U$74,'2. Monitorização'!AZ$45:AZ$74,E55)+SUMIFS('2. Monitorização'!U$82:U$111,'2. Monitorização'!AZ$82:AZ$111,E55)+SUMIFS('2. Monitorização'!U$119:U$148,'2. Monitorização'!AZ$119:AZ$148,E55)</f>
        <v>0</v>
      </c>
    </row>
    <row r="56" spans="4:9" s="163" customFormat="1" ht="13.2" customHeight="1">
      <c r="D56"/>
      <c r="E56" s="165" t="s">
        <v>76</v>
      </c>
      <c r="F56" s="166">
        <f xml:space="preserve"> COUNTIF('2. Monitorização'!B:AZ,E56)</f>
        <v>0</v>
      </c>
      <c r="G56" s="166">
        <f>SUMIFS('2. Monitorização'!P$8:P$37,'2. Monitorização'!AZ$8:AZ$37,E56)+SUMIFS('2. Monitorização'!P$45:P$74,'2. Monitorização'!AZ$45:AZ$74,E56)+SUMIFS('2. Monitorização'!P$45:P$74,'2. Monitorização'!AZ$45:AZ$74,E56)+SUMIFS('2. Monitorização'!P$82:P$111,'2. Monitorização'!AZ$82:AZ$111,E56)+SUMIFS('2. Monitorização'!P$119:P$148,'2. Monitorização'!AZ$119:AZ$148,E56)</f>
        <v>0</v>
      </c>
      <c r="H56" s="2"/>
      <c r="I56" s="166">
        <f>SUMIFS('2. Monitorização'!T$8:T$37,'2. Monitorização'!AZ$8:AZ$37,E56)+SUMIFS('2. Monitorização'!T$45:T$74,'2. Monitorização'!AZ$45:AZ$74,E56)+SUMIFS('2. Monitorização'!T$45:T$74,'2. Monitorização'!AZ$45:AZ$74,E56)+SUMIFS('2. Monitorização'!T$82:T$111,'2. Monitorização'!AZ$82:AZ$111,E56)+SUMIFS('2. Monitorização'!T$119:T$148,'2. Monitorização'!AZ$119:AZ$148,E56)+SUMIFS('2. Monitorização'!U$8:U$37,'2. Monitorização'!AZ$8:AZ$37,E56)+SUMIFS('2. Monitorização'!U$45:U$74,'2. Monitorização'!AZ$45:AZ$74,E56)+SUMIFS('2. Monitorização'!U$45:U$74,'2. Monitorização'!AZ$45:AZ$74,E56)+SUMIFS('2. Monitorização'!U$82:U$111,'2. Monitorização'!AZ$82:AZ$111,E56)+SUMIFS('2. Monitorização'!U$119:U$148,'2. Monitorização'!AZ$119:AZ$148,E56)</f>
        <v>0</v>
      </c>
    </row>
    <row r="57" spans="4:9" s="163" customFormat="1" ht="12">
      <c r="D57" s="246"/>
      <c r="E57" s="165" t="s">
        <v>103</v>
      </c>
      <c r="F57" s="166">
        <f xml:space="preserve"> COUNTIF('2. Monitorização'!B:AZ,E57)</f>
        <v>0</v>
      </c>
      <c r="G57" s="166">
        <f>SUMIFS('2. Monitorização'!P$8:P$37,'2. Monitorização'!AZ$8:AZ$37,E57)+SUMIFS('2. Monitorização'!P$45:P$74,'2. Monitorização'!AZ$45:AZ$74,E57)+SUMIFS('2. Monitorização'!P$45:P$74,'2. Monitorização'!AZ$45:AZ$74,E57)+SUMIFS('2. Monitorização'!P$82:P$111,'2. Monitorização'!AZ$82:AZ$111,E57)+SUMIFS('2. Monitorização'!P$119:P$148,'2. Monitorização'!AZ$119:AZ$148,E57)</f>
        <v>0</v>
      </c>
      <c r="H57" s="2"/>
      <c r="I57" s="166">
        <f>SUMIFS('2. Monitorização'!T$8:T$37,'2. Monitorização'!AZ$8:AZ$37,E57)+SUMIFS('2. Monitorização'!T$45:T$74,'2. Monitorização'!AZ$45:AZ$74,E57)+SUMIFS('2. Monitorização'!T$45:T$74,'2. Monitorização'!AZ$45:AZ$74,E57)+SUMIFS('2. Monitorização'!T$82:T$111,'2. Monitorização'!AZ$82:AZ$111,E57)+SUMIFS('2. Monitorização'!T$119:T$148,'2. Monitorização'!AZ$119:AZ$148,E57)+SUMIFS('2. Monitorização'!U$8:U$37,'2. Monitorização'!AZ$8:AZ$37,E57)+SUMIFS('2. Monitorização'!U$45:U$74,'2. Monitorização'!AZ$45:AZ$74,E57)+SUMIFS('2. Monitorização'!U$45:U$74,'2. Monitorização'!AZ$45:AZ$74,E57)+SUMIFS('2. Monitorização'!U$82:U$111,'2. Monitorização'!AZ$82:AZ$111,E57)+SUMIFS('2. Monitorização'!U$119:U$148,'2. Monitorização'!AZ$119:AZ$148,E57)</f>
        <v>0</v>
      </c>
    </row>
    <row r="58" spans="4:9" s="163" customFormat="1" ht="12">
      <c r="D58" s="246"/>
      <c r="E58" s="165" t="s">
        <v>77</v>
      </c>
      <c r="F58" s="166">
        <f xml:space="preserve"> COUNTIF('2. Monitorização'!B:AZ,E58)</f>
        <v>0</v>
      </c>
      <c r="G58" s="166">
        <f>SUMIFS('2. Monitorização'!P$8:P$37,'2. Monitorização'!AZ$8:AZ$37,E58)+SUMIFS('2. Monitorização'!P$45:P$74,'2. Monitorização'!AZ$45:AZ$74,E58)+SUMIFS('2. Monitorização'!P$45:P$74,'2. Monitorização'!AZ$45:AZ$74,E58)+SUMIFS('2. Monitorização'!P$82:P$111,'2. Monitorização'!AZ$82:AZ$111,E58)+SUMIFS('2. Monitorização'!P$119:P$148,'2. Monitorização'!AZ$119:AZ$148,E58)</f>
        <v>0</v>
      </c>
      <c r="H58" s="2"/>
      <c r="I58" s="166">
        <f>SUMIFS('2. Monitorização'!T$8:T$37,'2. Monitorização'!AZ$8:AZ$37,E58)+SUMIFS('2. Monitorização'!T$45:T$74,'2. Monitorização'!AZ$45:AZ$74,E58)+SUMIFS('2. Monitorização'!T$45:T$74,'2. Monitorização'!AZ$45:AZ$74,E58)+SUMIFS('2. Monitorização'!T$82:T$111,'2. Monitorização'!AZ$82:AZ$111,E58)+SUMIFS('2. Monitorização'!T$119:T$148,'2. Monitorização'!AZ$119:AZ$148,E58)+SUMIFS('2. Monitorização'!U$8:U$37,'2. Monitorização'!AZ$8:AZ$37,E58)+SUMIFS('2. Monitorização'!U$45:U$74,'2. Monitorização'!AZ$45:AZ$74,E58)+SUMIFS('2. Monitorização'!U$45:U$74,'2. Monitorização'!AZ$45:AZ$74,E58)+SUMIFS('2. Monitorização'!U$82:U$111,'2. Monitorização'!AZ$82:AZ$111,E58)+SUMIFS('2. Monitorização'!U$119:U$148,'2. Monitorização'!AZ$119:AZ$148,E58)</f>
        <v>0</v>
      </c>
    </row>
    <row r="59" spans="4:9" s="163" customFormat="1" ht="12">
      <c r="D59" s="246"/>
      <c r="E59" s="165" t="s">
        <v>110</v>
      </c>
      <c r="F59" s="166">
        <f xml:space="preserve"> COUNTIF('2. Monitorização'!B:AZ,E59)</f>
        <v>0</v>
      </c>
      <c r="G59" s="166">
        <f>SUMIFS('2. Monitorização'!P$8:P$37,'2. Monitorização'!AZ$8:AZ$37,E59)+SUMIFS('2. Monitorização'!P$45:P$74,'2. Monitorização'!AZ$45:AZ$74,E59)+SUMIFS('2. Monitorização'!P$45:P$74,'2. Monitorização'!AZ$45:AZ$74,E59)+SUMIFS('2. Monitorização'!P$82:P$111,'2. Monitorização'!AZ$82:AZ$111,E59)+SUMIFS('2. Monitorização'!P$119:P$148,'2. Monitorização'!AZ$119:AZ$148,E59)</f>
        <v>0</v>
      </c>
      <c r="H59" s="2"/>
      <c r="I59" s="166">
        <f>SUMIFS('2. Monitorização'!T$8:T$37,'2. Monitorização'!AZ$8:AZ$37,E59)+SUMIFS('2. Monitorização'!T$45:T$74,'2. Monitorização'!AZ$45:AZ$74,E59)+SUMIFS('2. Monitorização'!T$45:T$74,'2. Monitorização'!AZ$45:AZ$74,E59)+SUMIFS('2. Monitorização'!T$82:T$111,'2. Monitorização'!AZ$82:AZ$111,E59)+SUMIFS('2. Monitorização'!T$119:T$148,'2. Monitorização'!AZ$119:AZ$148,E59)+SUMIFS('2. Monitorização'!U$8:U$37,'2. Monitorização'!AZ$8:AZ$37,E59)+SUMIFS('2. Monitorização'!U$45:U$74,'2. Monitorização'!AZ$45:AZ$74,E59)+SUMIFS('2. Monitorização'!U$45:U$74,'2. Monitorização'!AZ$45:AZ$74,E59)+SUMIFS('2. Monitorização'!U$82:U$111,'2. Monitorização'!AZ$82:AZ$111,E59)+SUMIFS('2. Monitorização'!U$119:U$148,'2. Monitorização'!AZ$119:AZ$148,E59)</f>
        <v>0</v>
      </c>
    </row>
    <row r="60" spans="4:9" s="163" customFormat="1" ht="12">
      <c r="D60" s="246"/>
      <c r="E60" s="165" t="s">
        <v>172</v>
      </c>
      <c r="F60" s="166">
        <f xml:space="preserve"> COUNTIF('2. Monitorização'!B:AZ,E60)</f>
        <v>0</v>
      </c>
      <c r="G60" s="166">
        <f>SUMIFS('2. Monitorização'!P$8:P$37,'2. Monitorização'!AZ$8:AZ$37,E60)+SUMIFS('2. Monitorização'!P$45:P$74,'2. Monitorização'!AZ$45:AZ$74,E60)+SUMIFS('2. Monitorização'!P$45:P$74,'2. Monitorização'!AZ$45:AZ$74,E60)+SUMIFS('2. Monitorização'!P$82:P$111,'2. Monitorização'!AZ$82:AZ$111,E60)+SUMIFS('2. Monitorização'!P$119:P$148,'2. Monitorização'!AZ$119:AZ$148,E60)</f>
        <v>0</v>
      </c>
      <c r="H60" s="2"/>
      <c r="I60" s="166">
        <f>SUMIFS('2. Monitorização'!T$8:T$37,'2. Monitorização'!AZ$8:AZ$37,E60)+SUMIFS('2. Monitorização'!T$45:T$74,'2. Monitorização'!AZ$45:AZ$74,E60)+SUMIFS('2. Monitorização'!T$45:T$74,'2. Monitorização'!AZ$45:AZ$74,E60)+SUMIFS('2. Monitorização'!T$82:T$111,'2. Monitorização'!AZ$82:AZ$111,E60)+SUMIFS('2. Monitorização'!T$119:T$148,'2. Monitorização'!AZ$119:AZ$148,E60)+SUMIFS('2. Monitorização'!U$8:U$37,'2. Monitorização'!AZ$8:AZ$37,E60)+SUMIFS('2. Monitorização'!U$45:U$74,'2. Monitorização'!AZ$45:AZ$74,E60)+SUMIFS('2. Monitorização'!U$45:U$74,'2. Monitorização'!AZ$45:AZ$74,E60)+SUMIFS('2. Monitorização'!U$82:U$111,'2. Monitorização'!AZ$82:AZ$111,E60)+SUMIFS('2. Monitorização'!U$119:U$148,'2. Monitorização'!AZ$119:AZ$148,E60)</f>
        <v>0</v>
      </c>
    </row>
    <row r="61" spans="4:9" s="163" customFormat="1" ht="12">
      <c r="D61" s="246"/>
      <c r="E61" s="165" t="s">
        <v>177</v>
      </c>
      <c r="F61" s="166">
        <f xml:space="preserve"> COUNTIF('2. Monitorização'!B:AZ,E61)</f>
        <v>0</v>
      </c>
      <c r="G61" s="166">
        <f>SUMIFS('2. Monitorização'!P$8:P$37,'2. Monitorização'!AZ$8:AZ$37,E61)+SUMIFS('2. Monitorização'!P$45:P$74,'2. Monitorização'!AZ$45:AZ$74,E61)+SUMIFS('2. Monitorização'!P$45:P$74,'2. Monitorização'!AZ$45:AZ$74,E61)+SUMIFS('2. Monitorização'!P$82:P$111,'2. Monitorização'!AZ$82:AZ$111,E61)+SUMIFS('2. Monitorização'!P$119:P$148,'2. Monitorização'!AZ$119:AZ$148,E61)</f>
        <v>0</v>
      </c>
      <c r="H61" s="2"/>
      <c r="I61" s="166">
        <f>SUMIFS('2. Monitorização'!T$8:T$37,'2. Monitorização'!AZ$8:AZ$37,E61)+SUMIFS('2. Monitorização'!T$45:T$74,'2. Monitorização'!AZ$45:AZ$74,E61)+SUMIFS('2. Monitorização'!T$45:T$74,'2. Monitorização'!AZ$45:AZ$74,E61)+SUMIFS('2. Monitorização'!T$82:T$111,'2. Monitorização'!AZ$82:AZ$111,E61)+SUMIFS('2. Monitorização'!T$119:T$148,'2. Monitorização'!AZ$119:AZ$148,E61)+SUMIFS('2. Monitorização'!U$8:U$37,'2. Monitorização'!AZ$8:AZ$37,E61)+SUMIFS('2. Monitorização'!U$45:U$74,'2. Monitorização'!AZ$45:AZ$74,E61)+SUMIFS('2. Monitorização'!U$45:U$74,'2. Monitorização'!AZ$45:AZ$74,E61)+SUMIFS('2. Monitorização'!U$82:U$111,'2. Monitorização'!AZ$82:AZ$111,E61)+SUMIFS('2. Monitorização'!U$119:U$148,'2. Monitorização'!AZ$119:AZ$148,E61)</f>
        <v>0</v>
      </c>
    </row>
    <row r="62" spans="4:9" s="163" customFormat="1" ht="12">
      <c r="D62" s="246"/>
      <c r="E62" s="165" t="s">
        <v>112</v>
      </c>
      <c r="F62" s="166">
        <f xml:space="preserve"> COUNTIF('2. Monitorização'!B:AZ,E62)</f>
        <v>0</v>
      </c>
      <c r="G62" s="166">
        <f>SUMIFS('2. Monitorização'!P$8:P$37,'2. Monitorização'!AZ$8:AZ$37,E62)+SUMIFS('2. Monitorização'!P$45:P$74,'2. Monitorização'!AZ$45:AZ$74,E62)+SUMIFS('2. Monitorização'!P$45:P$74,'2. Monitorização'!AZ$45:AZ$74,E62)+SUMIFS('2. Monitorização'!P$82:P$111,'2. Monitorização'!AZ$82:AZ$111,E62)+SUMIFS('2. Monitorização'!P$119:P$148,'2. Monitorização'!AZ$119:AZ$148,E62)</f>
        <v>0</v>
      </c>
      <c r="H62" s="2"/>
      <c r="I62" s="166">
        <f>SUMIFS('2. Monitorização'!T$8:T$37,'2. Monitorização'!AZ$8:AZ$37,E62)+SUMIFS('2. Monitorização'!T$45:T$74,'2. Monitorização'!AZ$45:AZ$74,E62)+SUMIFS('2. Monitorização'!T$45:T$74,'2. Monitorização'!AZ$45:AZ$74,E62)+SUMIFS('2. Monitorização'!T$82:T$111,'2. Monitorização'!AZ$82:AZ$111,E62)+SUMIFS('2. Monitorização'!T$119:T$148,'2. Monitorização'!AZ$119:AZ$148,E62)+SUMIFS('2. Monitorização'!U$8:U$37,'2. Monitorização'!AZ$8:AZ$37,E62)+SUMIFS('2. Monitorização'!U$45:U$74,'2. Monitorização'!AZ$45:AZ$74,E62)+SUMIFS('2. Monitorização'!U$45:U$74,'2. Monitorização'!AZ$45:AZ$74,E62)+SUMIFS('2. Monitorização'!U$82:U$111,'2. Monitorização'!AZ$82:AZ$111,E62)+SUMIFS('2. Monitorização'!U$119:U$148,'2. Monitorização'!AZ$119:AZ$148,E62)</f>
        <v>0</v>
      </c>
    </row>
    <row r="63" spans="4:9" s="163" customFormat="1" ht="12">
      <c r="D63" s="246"/>
      <c r="E63" s="165" t="s">
        <v>104</v>
      </c>
      <c r="F63" s="166">
        <f xml:space="preserve"> COUNTIF('2. Monitorização'!B:AZ,E63)</f>
        <v>0</v>
      </c>
      <c r="G63" s="166">
        <f>SUMIFS('2. Monitorização'!P$8:P$37,'2. Monitorização'!AZ$8:AZ$37,E63)+SUMIFS('2. Monitorização'!P$45:P$74,'2. Monitorização'!AZ$45:AZ$74,E63)+SUMIFS('2. Monitorização'!P$45:P$74,'2. Monitorização'!AZ$45:AZ$74,E63)+SUMIFS('2. Monitorização'!P$82:P$111,'2. Monitorização'!AZ$82:AZ$111,E63)+SUMIFS('2. Monitorização'!P$119:P$148,'2. Monitorização'!AZ$119:AZ$148,E63)</f>
        <v>0</v>
      </c>
      <c r="H63" s="2"/>
      <c r="I63" s="166">
        <f>SUMIFS('2. Monitorização'!T$8:T$37,'2. Monitorização'!AZ$8:AZ$37,E63)+SUMIFS('2. Monitorização'!T$45:T$74,'2. Monitorização'!AZ$45:AZ$74,E63)+SUMIFS('2. Monitorização'!T$45:T$74,'2. Monitorização'!AZ$45:AZ$74,E63)+SUMIFS('2. Monitorização'!T$82:T$111,'2. Monitorização'!AZ$82:AZ$111,E63)+SUMIFS('2. Monitorização'!T$119:T$148,'2. Monitorização'!AZ$119:AZ$148,E63)+SUMIFS('2. Monitorização'!U$8:U$37,'2. Monitorização'!AZ$8:AZ$37,E63)+SUMIFS('2. Monitorização'!U$45:U$74,'2. Monitorização'!AZ$45:AZ$74,E63)+SUMIFS('2. Monitorização'!U$45:U$74,'2. Monitorização'!AZ$45:AZ$74,E63)+SUMIFS('2. Monitorização'!U$82:U$111,'2. Monitorização'!AZ$82:AZ$111,E63)+SUMIFS('2. Monitorização'!U$119:U$148,'2. Monitorização'!AZ$119:AZ$148,E63)</f>
        <v>0</v>
      </c>
    </row>
    <row r="64" spans="4:9" s="163" customFormat="1" ht="12">
      <c r="D64" s="246"/>
      <c r="E64" s="165" t="s">
        <v>157</v>
      </c>
      <c r="F64" s="166">
        <f xml:space="preserve"> COUNTIF('2. Monitorização'!B:AZ,E64)</f>
        <v>0</v>
      </c>
      <c r="G64" s="166">
        <f>SUMIFS('2. Monitorização'!P$8:P$37,'2. Monitorização'!AZ$8:AZ$37,E64)+SUMIFS('2. Monitorização'!P$45:P$74,'2. Monitorização'!AZ$45:AZ$74,E64)+SUMIFS('2. Monitorização'!P$45:P$74,'2. Monitorização'!AZ$45:AZ$74,E64)+SUMIFS('2. Monitorização'!P$82:P$111,'2. Monitorização'!AZ$82:AZ$111,E64)+SUMIFS('2. Monitorização'!P$119:P$148,'2. Monitorização'!AZ$119:AZ$148,E64)</f>
        <v>0</v>
      </c>
      <c r="H64" s="2"/>
      <c r="I64" s="166">
        <f>SUMIFS('2. Monitorização'!T$8:T$37,'2. Monitorização'!AZ$8:AZ$37,E64)+SUMIFS('2. Monitorização'!T$45:T$74,'2. Monitorização'!AZ$45:AZ$74,E64)+SUMIFS('2. Monitorização'!T$45:T$74,'2. Monitorização'!AZ$45:AZ$74,E64)+SUMIFS('2. Monitorização'!T$82:T$111,'2. Monitorização'!AZ$82:AZ$111,E64)+SUMIFS('2. Monitorização'!T$119:T$148,'2. Monitorização'!AZ$119:AZ$148,E64)+SUMIFS('2. Monitorização'!U$8:U$37,'2. Monitorização'!AZ$8:AZ$37,E64)+SUMIFS('2. Monitorização'!U$45:U$74,'2. Monitorização'!AZ$45:AZ$74,E64)+SUMIFS('2. Monitorização'!U$45:U$74,'2. Monitorização'!AZ$45:AZ$74,E64)+SUMIFS('2. Monitorização'!U$82:U$111,'2. Monitorização'!AZ$82:AZ$111,E64)+SUMIFS('2. Monitorização'!U$119:U$148,'2. Monitorização'!AZ$119:AZ$148,E64)</f>
        <v>0</v>
      </c>
    </row>
    <row r="65" spans="2:9" s="163" customFormat="1" ht="12">
      <c r="D65" s="246"/>
      <c r="E65" s="165" t="s">
        <v>106</v>
      </c>
      <c r="F65" s="166">
        <f xml:space="preserve"> COUNTIF('2. Monitorização'!B:AZ,E65)</f>
        <v>0</v>
      </c>
      <c r="G65" s="166">
        <f>SUMIFS('2. Monitorização'!P$8:P$37,'2. Monitorização'!AZ$8:AZ$37,E65)+SUMIFS('2. Monitorização'!P$45:P$74,'2. Monitorização'!AZ$45:AZ$74,E65)+SUMIFS('2. Monitorização'!P$45:P$74,'2. Monitorização'!AZ$45:AZ$74,E65)+SUMIFS('2. Monitorização'!P$82:P$111,'2. Monitorização'!AZ$82:AZ$111,E65)+SUMIFS('2. Monitorização'!P$119:P$148,'2. Monitorização'!AZ$119:AZ$148,E65)</f>
        <v>0</v>
      </c>
      <c r="H65" s="2"/>
      <c r="I65" s="166">
        <f>SUMIFS('2. Monitorização'!T$8:T$37,'2. Monitorização'!AZ$8:AZ$37,E65)+SUMIFS('2. Monitorização'!T$45:T$74,'2. Monitorização'!AZ$45:AZ$74,E65)+SUMIFS('2. Monitorização'!T$45:T$74,'2. Monitorização'!AZ$45:AZ$74,E65)+SUMIFS('2. Monitorização'!T$82:T$111,'2. Monitorização'!AZ$82:AZ$111,E65)+SUMIFS('2. Monitorização'!T$119:T$148,'2. Monitorização'!AZ$119:AZ$148,E65)+SUMIFS('2. Monitorização'!U$8:U$37,'2. Monitorização'!AZ$8:AZ$37,E65)+SUMIFS('2. Monitorização'!U$45:U$74,'2. Monitorização'!AZ$45:AZ$74,E65)+SUMIFS('2. Monitorização'!U$45:U$74,'2. Monitorização'!AZ$45:AZ$74,E65)+SUMIFS('2. Monitorização'!U$82:U$111,'2. Monitorização'!AZ$82:AZ$111,E65)+SUMIFS('2. Monitorização'!U$119:U$148,'2. Monitorização'!AZ$119:AZ$148,E65)</f>
        <v>0</v>
      </c>
    </row>
    <row r="66" spans="2:9">
      <c r="D66" s="1"/>
      <c r="E66" s="165" t="s">
        <v>115</v>
      </c>
      <c r="F66" s="166">
        <f xml:space="preserve"> COUNTIF('2. Monitorização'!B:AZ,E66)</f>
        <v>0</v>
      </c>
      <c r="G66" s="166">
        <f>SUMIFS('2. Monitorização'!P$8:P$37,'2. Monitorização'!AZ$8:AZ$37,E66)+SUMIFS('2. Monitorização'!P$45:P$74,'2. Monitorização'!AZ$45:AZ$74,E66)+SUMIFS('2. Monitorização'!P$45:P$74,'2. Monitorização'!AZ$45:AZ$74,E66)+SUMIFS('2. Monitorização'!P$82:P$111,'2. Monitorização'!AZ$82:AZ$111,E66)+SUMIFS('2. Monitorização'!P$119:P$148,'2. Monitorização'!AZ$119:AZ$148,E66)</f>
        <v>0</v>
      </c>
      <c r="H66" s="2"/>
      <c r="I66" s="166">
        <f>SUMIFS('2. Monitorização'!T$8:T$37,'2. Monitorização'!AZ$8:AZ$37,E66)+SUMIFS('2. Monitorização'!T$45:T$74,'2. Monitorização'!AZ$45:AZ$74,E66)+SUMIFS('2. Monitorização'!T$45:T$74,'2. Monitorização'!AZ$45:AZ$74,E66)+SUMIFS('2. Monitorização'!T$82:T$111,'2. Monitorização'!AZ$82:AZ$111,E66)+SUMIFS('2. Monitorização'!T$119:T$148,'2. Monitorização'!AZ$119:AZ$148,E66)+SUMIFS('2. Monitorização'!U$8:U$37,'2. Monitorização'!AZ$8:AZ$37,E66)+SUMIFS('2. Monitorização'!U$45:U$74,'2. Monitorização'!AZ$45:AZ$74,E66)+SUMIFS('2. Monitorização'!U$45:U$74,'2. Monitorização'!AZ$45:AZ$74,E66)+SUMIFS('2. Monitorização'!U$82:U$111,'2. Monitorização'!AZ$82:AZ$111,E66)+SUMIFS('2. Monitorização'!U$119:U$148,'2. Monitorização'!AZ$119:AZ$148,E66)</f>
        <v>0</v>
      </c>
    </row>
    <row r="67" spans="2:9" s="163" customFormat="1" ht="12">
      <c r="E67" s="165" t="s">
        <v>72</v>
      </c>
      <c r="F67" s="166">
        <f xml:space="preserve"> COUNTIF('2. Monitorização'!B:AZ,E67)</f>
        <v>0</v>
      </c>
      <c r="G67" s="166">
        <f>SUMIFS('2. Monitorização'!P$8:P$37,'2. Monitorização'!AZ$8:AZ$37,E67)+SUMIFS('2. Monitorização'!P$45:P$74,'2. Monitorização'!AZ$45:AZ$74,E67)+SUMIFS('2. Monitorização'!P$45:P$74,'2. Monitorização'!AZ$45:AZ$74,E67)+SUMIFS('2. Monitorização'!P$82:P$111,'2. Monitorização'!AZ$82:AZ$111,E67)+SUMIFS('2. Monitorização'!P$119:P$148,'2. Monitorização'!AZ$119:AZ$148,E67)</f>
        <v>0</v>
      </c>
      <c r="H67" s="2"/>
      <c r="I67" s="166">
        <f>SUMIFS('2. Monitorização'!T$8:T$37,'2. Monitorização'!AZ$8:AZ$37,E67)+SUMIFS('2. Monitorização'!T$45:T$74,'2. Monitorização'!AZ$45:AZ$74,E67)+SUMIFS('2. Monitorização'!T$45:T$74,'2. Monitorização'!AZ$45:AZ$74,E67)+SUMIFS('2. Monitorização'!T$82:T$111,'2. Monitorização'!AZ$82:AZ$111,E67)+SUMIFS('2. Monitorização'!T$119:T$148,'2. Monitorização'!AZ$119:AZ$148,E67)+SUMIFS('2. Monitorização'!U$8:U$37,'2. Monitorização'!AZ$8:AZ$37,E67)+SUMIFS('2. Monitorização'!U$45:U$74,'2. Monitorização'!AZ$45:AZ$74,E67)+SUMIFS('2. Monitorização'!U$45:U$74,'2. Monitorização'!AZ$45:AZ$74,E67)+SUMIFS('2. Monitorização'!U$82:U$111,'2. Monitorização'!AZ$82:AZ$111,E67)+SUMIFS('2. Monitorização'!U$119:U$148,'2. Monitorização'!AZ$119:AZ$148,E67)</f>
        <v>0</v>
      </c>
    </row>
    <row r="68" spans="2:9" s="163" customFormat="1" ht="12">
      <c r="B68" s="246"/>
      <c r="C68" s="246"/>
      <c r="D68" s="246"/>
      <c r="E68" s="246"/>
      <c r="F68" s="246"/>
      <c r="G68" s="246"/>
    </row>
    <row r="69" spans="2:9" ht="20.399999999999999">
      <c r="E69" s="172" t="s">
        <v>173</v>
      </c>
      <c r="F69" s="172" t="s">
        <v>183</v>
      </c>
      <c r="G69" s="309" t="s">
        <v>184</v>
      </c>
      <c r="H69" s="309" t="s">
        <v>185</v>
      </c>
      <c r="I69" s="309" t="s">
        <v>153</v>
      </c>
    </row>
    <row r="70" spans="2:9" ht="13.95" customHeight="1">
      <c r="E70" s="165" t="s">
        <v>78</v>
      </c>
      <c r="F70" s="166">
        <f xml:space="preserve"> COUNTIF('2. Monitorização'!B:BA,E70)</f>
        <v>0</v>
      </c>
      <c r="G70" s="166">
        <f>SUMIFS('2. Monitorização'!P$8:P$37,'2. Monitorização'!BA$8:BA$37,E70)+SUMIFS('2. Monitorização'!P$45:P$74,'2. Monitorização'!BA$45:BA$74,E70)+SUMIFS('2. Monitorização'!P$45:P$74,'2. Monitorização'!BA$45:BA$74,E70)+SUMIFS('2. Monitorização'!P$82:P$111,'2. Monitorização'!BA$82:BA$111,E70)+SUMIFS('2. Monitorização'!P$119:P$148,'2. Monitorização'!BA$119:BA$148,E70)</f>
        <v>0</v>
      </c>
      <c r="H70" s="2"/>
      <c r="I70" s="166">
        <f>SUMIFS('2. Monitorização'!T$8:T$37,'2. Monitorização'!BA$8:BA$37,E70)+SUMIFS('2. Monitorização'!T$45:T$74,'2. Monitorização'!BA$45:BA$74,E70)+SUMIFS('2. Monitorização'!T$45:T$74,'2. Monitorização'!BA$45:BA$74,E70)+SUMIFS('2. Monitorização'!T$82:T$111,'2. Monitorização'!BA$82:BA$111,E70)+SUMIFS('2. Monitorização'!T$119:T$148,'2. Monitorização'!BA$119:BA$148,E70)+SUMIFS('2. Monitorização'!U$8:U$37,'2. Monitorização'!BA$8:BA$37,E70)+SUMIFS('2. Monitorização'!U$45:U$74,'2. Monitorização'!BA$45:BA$74,E70)+SUMIFS('2. Monitorização'!U$45:U$74,'2. Monitorização'!BA$45:BA$74,E70)+SUMIFS('2. Monitorização'!U$82:U$111,'2. Monitorização'!BA$82:BA$111,E70)+SUMIFS('2. Monitorização'!U$119:U$148,'2. Monitorização'!BA$119:BA$148,E70)</f>
        <v>0</v>
      </c>
    </row>
    <row r="71" spans="2:9" ht="13.95" customHeight="1">
      <c r="E71" s="165" t="s">
        <v>79</v>
      </c>
      <c r="F71" s="166">
        <f xml:space="preserve"> COUNTIF('2. Monitorização'!B:BA,E71)</f>
        <v>0</v>
      </c>
      <c r="G71" s="166">
        <f>SUMIFS('2. Monitorização'!P$8:P$37,'2. Monitorização'!BA$8:BA$37,E71)+SUMIFS('2. Monitorização'!P$45:P$74,'2. Monitorização'!BA$45:BA$74,E71)+SUMIFS('2. Monitorização'!P$45:P$74,'2. Monitorização'!BA$45:BA$74,E71)+SUMIFS('2. Monitorização'!P$82:P$111,'2. Monitorização'!BA$82:BA$111,E71)+SUMIFS('2. Monitorização'!P$119:P$148,'2. Monitorização'!BA$119:BA$148,E71)</f>
        <v>0</v>
      </c>
      <c r="H71" s="2"/>
      <c r="I71" s="166">
        <f>SUMIFS('2. Monitorização'!T$8:T$37,'2. Monitorização'!BA$8:BA$37,E71)+SUMIFS('2. Monitorização'!T$45:T$74,'2. Monitorização'!BA$45:BA$74,E71)+SUMIFS('2. Monitorização'!T$45:T$74,'2. Monitorização'!BA$45:BA$74,E71)+SUMIFS('2. Monitorização'!T$82:T$111,'2. Monitorização'!BA$82:BA$111,E71)+SUMIFS('2. Monitorização'!T$119:T$148,'2. Monitorização'!BA$119:BA$148,E71)+SUMIFS('2. Monitorização'!U$8:U$37,'2. Monitorização'!BA$8:BA$37,E71)+SUMIFS('2. Monitorização'!U$45:U$74,'2. Monitorização'!BA$45:BA$74,E71)+SUMIFS('2. Monitorização'!U$45:U$74,'2. Monitorização'!BA$45:BA$74,E71)+SUMIFS('2. Monitorização'!U$82:U$111,'2. Monitorização'!BA$82:BA$111,E71)+SUMIFS('2. Monitorização'!U$119:U$148,'2. Monitorização'!BA$119:BA$148,E71)</f>
        <v>0</v>
      </c>
    </row>
    <row r="72" spans="2:9" ht="13.95" customHeight="1">
      <c r="E72" s="165" t="s">
        <v>111</v>
      </c>
      <c r="F72" s="166">
        <f xml:space="preserve"> COUNTIF('2. Monitorização'!B:BA,E72)</f>
        <v>0</v>
      </c>
      <c r="G72" s="166">
        <f>SUMIFS('2. Monitorização'!P$8:P$37,'2. Monitorização'!BA$8:BA$37,E72)+SUMIFS('2. Monitorização'!P$45:P$74,'2. Monitorização'!BA$45:BA$74,E72)+SUMIFS('2. Monitorização'!P$45:P$74,'2. Monitorização'!BA$45:BA$74,E72)+SUMIFS('2. Monitorização'!P$82:P$111,'2. Monitorização'!BA$82:BA$111,E72)+SUMIFS('2. Monitorização'!P$119:P$148,'2. Monitorização'!BA$119:BA$148,E72)</f>
        <v>0</v>
      </c>
      <c r="H72" s="2"/>
      <c r="I72" s="166">
        <f>SUMIFS('2. Monitorização'!T$8:T$37,'2. Monitorização'!BA$8:BA$37,E72)+SUMIFS('2. Monitorização'!T$45:T$74,'2. Monitorização'!BA$45:BA$74,E72)+SUMIFS('2. Monitorização'!T$45:T$74,'2. Monitorização'!BA$45:BA$74,E72)+SUMIFS('2. Monitorização'!T$82:T$111,'2. Monitorização'!BA$82:BA$111,E72)+SUMIFS('2. Monitorização'!T$119:T$148,'2. Monitorização'!BA$119:BA$148,E72)+SUMIFS('2. Monitorização'!U$8:U$37,'2. Monitorização'!BA$8:BA$37,E72)+SUMIFS('2. Monitorização'!U$45:U$74,'2. Monitorização'!BA$45:BA$74,E72)+SUMIFS('2. Monitorização'!U$45:U$74,'2. Monitorização'!BA$45:BA$74,E72)+SUMIFS('2. Monitorização'!U$82:U$111,'2. Monitorização'!BA$82:BA$111,E72)+SUMIFS('2. Monitorização'!U$119:U$148,'2. Monitorização'!BA$119:BA$148,E72)</f>
        <v>0</v>
      </c>
    </row>
    <row r="73" spans="2:9" ht="13.95" customHeight="1">
      <c r="E73" s="165" t="s">
        <v>407</v>
      </c>
      <c r="F73" s="166">
        <f xml:space="preserve"> COUNTIF('2. Monitorização'!B:BA,E73)</f>
        <v>0</v>
      </c>
      <c r="G73" s="166">
        <f>SUMIFS('2. Monitorização'!P$8:P$37,'2. Monitorização'!BA$8:BA$37,E73)+SUMIFS('2. Monitorização'!P$45:P$74,'2. Monitorização'!BA$45:BA$74,E73)+SUMIFS('2. Monitorização'!P$45:P$74,'2. Monitorização'!BA$45:BA$74,E73)+SUMIFS('2. Monitorização'!P$82:P$111,'2. Monitorização'!BA$82:BA$111,E73)+SUMIFS('2. Monitorização'!P$119:P$148,'2. Monitorização'!BA$119:BA$148,E73)</f>
        <v>0</v>
      </c>
      <c r="H73" s="2"/>
      <c r="I73" s="166">
        <f>SUMIFS('2. Monitorização'!T$8:T$37,'2. Monitorização'!BA$8:BA$37,E73)+SUMIFS('2. Monitorização'!T$45:T$74,'2. Monitorização'!BA$45:BA$74,E73)+SUMIFS('2. Monitorização'!T$45:T$74,'2. Monitorização'!BA$45:BA$74,E73)+SUMIFS('2. Monitorização'!T$82:T$111,'2. Monitorização'!BA$82:BA$111,E73)+SUMIFS('2. Monitorização'!T$119:T$148,'2. Monitorização'!BA$119:BA$148,E73)+SUMIFS('2. Monitorização'!U$8:U$37,'2. Monitorização'!BA$8:BA$37,E73)+SUMIFS('2. Monitorização'!U$45:U$74,'2. Monitorização'!BA$45:BA$74,E73)+SUMIFS('2. Monitorização'!U$45:U$74,'2. Monitorização'!BA$45:BA$74,E73)+SUMIFS('2. Monitorização'!U$82:U$111,'2. Monitorização'!BA$82:BA$111,E73)+SUMIFS('2. Monitorização'!U$119:U$148,'2. Monitorização'!BA$119:BA$148,E73)</f>
        <v>0</v>
      </c>
    </row>
    <row r="74" spans="2:9" ht="13.95" customHeight="1">
      <c r="E74" s="165" t="s">
        <v>72</v>
      </c>
      <c r="F74" s="166">
        <f xml:space="preserve"> COUNTIF('2. Monitorização'!B:BA,E74)</f>
        <v>0</v>
      </c>
      <c r="G74" s="166">
        <f>SUMIFS('2. Monitorização'!P$8:P$37,'2. Monitorização'!BA$8:BA$37,E74)+SUMIFS('2. Monitorização'!P$45:P$74,'2. Monitorização'!BA$45:BA$74,E74)+SUMIFS('2. Monitorização'!P$45:P$74,'2. Monitorização'!BA$45:BA$74,E74)+SUMIFS('2. Monitorização'!P$82:P$111,'2. Monitorização'!BA$82:BA$111,E74)+SUMIFS('2. Monitorização'!P$119:P$148,'2. Monitorização'!BA$119:BA$148,E74)</f>
        <v>0</v>
      </c>
      <c r="H74" s="2"/>
      <c r="I74" s="166">
        <f>SUMIFS('2. Monitorização'!T$8:T$37,'2. Monitorização'!BA$8:BA$37,E74)+SUMIFS('2. Monitorização'!T$45:T$74,'2. Monitorização'!BA$45:BA$74,E74)+SUMIFS('2. Monitorização'!T$45:T$74,'2. Monitorização'!BA$45:BA$74,E74)+SUMIFS('2. Monitorização'!T$82:T$111,'2. Monitorização'!BA$82:BA$111,E74)+SUMIFS('2. Monitorização'!T$119:T$148,'2. Monitorização'!BA$119:BA$148,E74)+SUMIFS('2. Monitorização'!U$8:U$37,'2. Monitorização'!BA$8:BA$37,E74)+SUMIFS('2. Monitorização'!U$45:U$74,'2. Monitorização'!BA$45:BA$74,E74)+SUMIFS('2. Monitorização'!U$45:U$74,'2. Monitorização'!BA$45:BA$74,E74)+SUMIFS('2. Monitorização'!U$82:U$111,'2. Monitorização'!BA$82:BA$111,E74)+SUMIFS('2. Monitorização'!U$119:U$148,'2. Monitorização'!BA$119:BA$148,E74)</f>
        <v>0</v>
      </c>
    </row>
    <row r="75" spans="2:9" s="163" customFormat="1" ht="12">
      <c r="B75" s="246"/>
      <c r="C75" s="246"/>
      <c r="D75" s="246"/>
      <c r="E75" s="246"/>
      <c r="F75" s="246"/>
      <c r="G75" s="246"/>
    </row>
    <row r="76" spans="2:9" ht="20.399999999999999">
      <c r="E76" s="172" t="s">
        <v>174</v>
      </c>
      <c r="F76" s="172" t="s">
        <v>183</v>
      </c>
      <c r="G76" s="309" t="s">
        <v>184</v>
      </c>
      <c r="H76" s="309" t="s">
        <v>185</v>
      </c>
      <c r="I76" s="309" t="s">
        <v>153</v>
      </c>
    </row>
    <row r="77" spans="2:9" ht="13.95" customHeight="1">
      <c r="E77" s="165" t="s">
        <v>176</v>
      </c>
      <c r="F77" s="166">
        <f xml:space="preserve"> COUNTIF('2. Monitorização'!B:BB,E77)</f>
        <v>0</v>
      </c>
      <c r="G77" s="166">
        <f>SUMIFS('2. Monitorização'!P$8:P$37,'2. Monitorização'!BB$8:BB$37,E77)+SUMIFS('2. Monitorização'!P$45:P$74,'2. Monitorização'!BB$45:BB$74,E77)+SUMIFS('2. Monitorização'!P$45:P$74,'2. Monitorização'!BB$45:BB$74,E77)+SUMIFS('2. Monitorização'!P$82:P$111,'2. Monitorização'!BB$82:BB$111,E77)+SUMIFS('2. Monitorização'!P$119:P$148,'2. Monitorização'!BB$119:BB$148,E77)</f>
        <v>0</v>
      </c>
      <c r="H77" s="2"/>
      <c r="I77" s="166">
        <f>SUMIFS('2. Monitorização'!T$8:T$37,'2. Monitorização'!BB$8:BB$37,E77)+SUMIFS('2. Monitorização'!T$45:T$74,'2. Monitorização'!BB$45:BB$74,E77)+SUMIFS('2. Monitorização'!T$45:T$74,'2. Monitorização'!BB$45:BB$74,E77)+SUMIFS('2. Monitorização'!T$82:T$111,'2. Monitorização'!BB$82:BB$111,E77)+SUMIFS('2. Monitorização'!T$119:T$148,'2. Monitorização'!BB$119:BB$148,E77)+SUMIFS('2. Monitorização'!U$8:U$37,'2. Monitorização'!BB$8:BB$37,E77)+SUMIFS('2. Monitorização'!U$45:U$74,'2. Monitorização'!BB$45:BB$74,E77)+SUMIFS('2. Monitorização'!U$45:U$74,'2. Monitorização'!BB$45:BB$74,E77)+SUMIFS('2. Monitorização'!U$82:U$111,'2. Monitorização'!BB$82:BB$111,E77)+SUMIFS('2. Monitorização'!U$119:U$148,'2. Monitorização'!BB$119:BB$148,E77)</f>
        <v>0</v>
      </c>
    </row>
    <row r="78" spans="2:9" ht="13.95" customHeight="1">
      <c r="E78" s="165" t="s">
        <v>175</v>
      </c>
      <c r="F78" s="166">
        <f xml:space="preserve"> COUNTIF('2. Monitorização'!B:BB,E78)</f>
        <v>0</v>
      </c>
      <c r="G78" s="166">
        <f>SUMIFS('2. Monitorização'!P$8:P$37,'2. Monitorização'!BB$8:BB$37,E78)+SUMIFS('2. Monitorização'!P$45:P$74,'2. Monitorização'!BB$45:BB$74,E78)+SUMIFS('2. Monitorização'!P$45:P$74,'2. Monitorização'!BB$45:BB$74,E78)+SUMIFS('2. Monitorização'!P$82:P$111,'2. Monitorização'!BB$82:BB$111,E78)+SUMIFS('2. Monitorização'!P$119:P$148,'2. Monitorização'!BB$119:BB$148,E78)</f>
        <v>0</v>
      </c>
      <c r="H78" s="2"/>
      <c r="I78" s="166">
        <f>SUMIFS('2. Monitorização'!T$8:T$37,'2. Monitorização'!BB$8:BB$37,E78)+SUMIFS('2. Monitorização'!T$45:T$74,'2. Monitorização'!BB$45:BB$74,E78)+SUMIFS('2. Monitorização'!T$45:T$74,'2. Monitorização'!BB$45:BB$74,E78)+SUMIFS('2. Monitorização'!T$82:T$111,'2. Monitorização'!BB$82:BB$111,E78)+SUMIFS('2. Monitorização'!T$119:T$148,'2. Monitorização'!BB$119:BB$148,E78)+SUMIFS('2. Monitorização'!U$8:U$37,'2. Monitorização'!BB$8:BB$37,E78)+SUMIFS('2. Monitorização'!U$45:U$74,'2. Monitorização'!BB$45:BB$74,E78)+SUMIFS('2. Monitorização'!U$45:U$74,'2. Monitorização'!BB$45:BB$74,E78)+SUMIFS('2. Monitorização'!U$82:U$111,'2. Monitorização'!BB$82:BB$111,E78)+SUMIFS('2. Monitorização'!U$119:U$148,'2. Monitorização'!BB$119:BB$148,E78)</f>
        <v>0</v>
      </c>
    </row>
    <row r="79" spans="2:9" ht="13.95" customHeight="1">
      <c r="E79" s="165" t="s">
        <v>114</v>
      </c>
      <c r="F79" s="166">
        <f xml:space="preserve"> COUNTIF('2. Monitorização'!B:BB,E79)</f>
        <v>0</v>
      </c>
      <c r="G79" s="166">
        <f>SUMIFS('2. Monitorização'!P$8:P$37,'2. Monitorização'!BB$8:BB$37,E79)+SUMIFS('2. Monitorização'!P$45:P$74,'2. Monitorização'!BB$45:BB$74,E79)+SUMIFS('2. Monitorização'!P$45:P$74,'2. Monitorização'!BB$45:BB$74,E79)+SUMIFS('2. Monitorização'!P$82:P$111,'2. Monitorização'!BB$82:BB$111,E79)+SUMIFS('2. Monitorização'!P$119:P$148,'2. Monitorização'!BB$119:BB$148,E79)</f>
        <v>0</v>
      </c>
      <c r="H79" s="2"/>
      <c r="I79" s="166">
        <f>SUMIFS('2. Monitorização'!T$8:T$37,'2. Monitorização'!BB$8:BB$37,E79)+SUMIFS('2. Monitorização'!T$45:T$74,'2. Monitorização'!BB$45:BB$74,E79)+SUMIFS('2. Monitorização'!T$45:T$74,'2. Monitorização'!BB$45:BB$74,E79)+SUMIFS('2. Monitorização'!T$82:T$111,'2. Monitorização'!BB$82:BB$111,E79)+SUMIFS('2. Monitorização'!T$119:T$148,'2. Monitorização'!BB$119:BB$148,E79)+SUMIFS('2. Monitorização'!U$8:U$37,'2. Monitorização'!BB$8:BB$37,E79)+SUMIFS('2. Monitorização'!U$45:U$74,'2. Monitorização'!BB$45:BB$74,E79)+SUMIFS('2. Monitorização'!U$45:U$74,'2. Monitorização'!BB$45:BB$74,E79)+SUMIFS('2. Monitorização'!U$82:U$111,'2. Monitorização'!BB$82:BB$111,E79)+SUMIFS('2. Monitorização'!U$119:U$148,'2. Monitorização'!BB$119:BB$148,E79)</f>
        <v>0</v>
      </c>
    </row>
    <row r="80" spans="2:9" ht="13.95" customHeight="1">
      <c r="E80" s="165" t="s">
        <v>113</v>
      </c>
      <c r="F80" s="166">
        <f xml:space="preserve"> COUNTIF('2. Monitorização'!B:BB,E80)</f>
        <v>0</v>
      </c>
      <c r="G80" s="166">
        <f>SUMIFS('2. Monitorização'!P$8:P$37,'2. Monitorização'!BB$8:BB$37,E80)+SUMIFS('2. Monitorização'!P$45:P$74,'2. Monitorização'!BB$45:BB$74,E80)+SUMIFS('2. Monitorização'!P$45:P$74,'2. Monitorização'!BB$45:BB$74,E80)+SUMIFS('2. Monitorização'!P$82:P$111,'2. Monitorização'!BB$82:BB$111,E80)+SUMIFS('2. Monitorização'!P$119:P$148,'2. Monitorização'!BB$119:BB$148,E80)</f>
        <v>0</v>
      </c>
      <c r="H80" s="2"/>
      <c r="I80" s="166">
        <f>SUMIFS('2. Monitorização'!T$8:T$37,'2. Monitorização'!BB$8:BB$37,E80)+SUMIFS('2. Monitorização'!T$45:T$74,'2. Monitorização'!BB$45:BB$74,E80)+SUMIFS('2. Monitorização'!T$45:T$74,'2. Monitorização'!BB$45:BB$74,E80)+SUMIFS('2. Monitorização'!T$82:T$111,'2. Monitorização'!BB$82:BB$111,E80)+SUMIFS('2. Monitorização'!T$119:T$148,'2. Monitorização'!BB$119:BB$148,E80)+SUMIFS('2. Monitorização'!U$8:U$37,'2. Monitorização'!BB$8:BB$37,E80)+SUMIFS('2. Monitorização'!U$45:U$74,'2. Monitorização'!BB$45:BB$74,E80)+SUMIFS('2. Monitorização'!U$45:U$74,'2. Monitorização'!BB$45:BB$74,E80)+SUMIFS('2. Monitorização'!U$82:U$111,'2. Monitorização'!BB$82:BB$111,E80)+SUMIFS('2. Monitorização'!U$119:U$148,'2. Monitorização'!BB$119:BB$148,E80)</f>
        <v>0</v>
      </c>
    </row>
    <row r="81" spans="1:9" ht="13.95" customHeight="1">
      <c r="E81" s="165" t="s">
        <v>72</v>
      </c>
      <c r="F81" s="166">
        <f xml:space="preserve"> COUNTIF('2. Monitorização'!B:BB,E81)</f>
        <v>0</v>
      </c>
      <c r="G81" s="166">
        <f>SUMIFS('2. Monitorização'!P$8:P$37,'2. Monitorização'!BB$8:BB$37,E81)+SUMIFS('2. Monitorização'!P$45:P$74,'2. Monitorização'!BB$45:BB$74,E81)+SUMIFS('2. Monitorização'!P$45:P$74,'2. Monitorização'!BB$45:BB$74,E81)+SUMIFS('2. Monitorização'!P$82:P$111,'2. Monitorização'!BB$82:BB$111,E81)+SUMIFS('2. Monitorização'!P$119:P$148,'2. Monitorização'!BB$119:BB$148,E81)</f>
        <v>0</v>
      </c>
      <c r="H81" s="2"/>
      <c r="I81" s="166">
        <f>SUMIFS('2. Monitorização'!T$8:T$37,'2. Monitorização'!BB$8:BB$37,E81)+SUMIFS('2. Monitorização'!T$45:T$74,'2. Monitorização'!BB$45:BB$74,E81)+SUMIFS('2. Monitorização'!T$45:T$74,'2. Monitorização'!BB$45:BB$74,E81)+SUMIFS('2. Monitorização'!T$82:T$111,'2. Monitorização'!BB$82:BB$111,E81)+SUMIFS('2. Monitorização'!T$119:T$148,'2. Monitorização'!BB$119:BB$148,E81)+SUMIFS('2. Monitorização'!U$8:U$37,'2. Monitorização'!BB$8:BB$37,E81)+SUMIFS('2. Monitorização'!U$45:U$74,'2. Monitorização'!BB$45:BB$74,E81)+SUMIFS('2. Monitorização'!U$45:U$74,'2. Monitorização'!BB$45:BB$74,E81)+SUMIFS('2. Monitorização'!U$82:U$111,'2. Monitorização'!BB$82:BB$111,E81)+SUMIFS('2. Monitorização'!U$119:U$148,'2. Monitorização'!BB$119:BB$148,E81)</f>
        <v>0</v>
      </c>
    </row>
    <row r="83" spans="1:9" s="161" customFormat="1">
      <c r="A83" s="160"/>
      <c r="D83" s="160" t="s">
        <v>186</v>
      </c>
    </row>
    <row r="85" spans="1:9">
      <c r="E85" s="171" t="s">
        <v>189</v>
      </c>
    </row>
    <row r="86" spans="1:9">
      <c r="E86" s="165" t="s">
        <v>190</v>
      </c>
      <c r="F86" s="166">
        <f>'2. Monitorização'!AB39+'2. Monitorização'!AB76+'2. Monitorização'!AB113+'2. Monitorização'!AB150</f>
        <v>0</v>
      </c>
    </row>
    <row r="87" spans="1:9">
      <c r="E87" s="165" t="s">
        <v>191</v>
      </c>
      <c r="F87" s="166">
        <f>SUMIFS('2. Monitorização'!P$8:P$37,'2. Monitorização'!AB$8:AB$37,"■")+SUMIFS('2. Monitorização'!P$45:P$74,'2. Monitorização'!AB$45:AB$74,"■")+SUMIFS('2. Monitorização'!P$45:P$74,'2. Monitorização'!AB$45:AB$74,"■")+SUMIFS('2. Monitorização'!P$82:P$111,'2. Monitorização'!AB$82:AB$111,"■")+SUMIFS('2. Monitorização'!P$119:P$148,'2. Monitorização'!AB$119:AB$148,"■")</f>
        <v>0</v>
      </c>
    </row>
    <row r="88" spans="1:9">
      <c r="E88" s="174"/>
      <c r="F88" s="310"/>
      <c r="G88" s="1"/>
    </row>
    <row r="89" spans="1:9">
      <c r="E89" s="171" t="s">
        <v>142</v>
      </c>
    </row>
    <row r="90" spans="1:9">
      <c r="E90" s="165" t="s">
        <v>37</v>
      </c>
      <c r="F90" s="166">
        <f>'2. Monitorização'!AC153</f>
        <v>0</v>
      </c>
    </row>
    <row r="91" spans="1:9">
      <c r="E91" s="165" t="s">
        <v>38</v>
      </c>
      <c r="F91" s="166">
        <f>'2. Monitorização'!AD153</f>
        <v>0</v>
      </c>
    </row>
    <row r="92" spans="1:9">
      <c r="E92" s="174" t="s">
        <v>39</v>
      </c>
      <c r="F92" s="166">
        <f>'2. Monitorização'!AE153</f>
        <v>0</v>
      </c>
    </row>
    <row r="94" spans="1:9">
      <c r="E94" s="169" t="s">
        <v>143</v>
      </c>
    </row>
    <row r="95" spans="1:9">
      <c r="E95" s="170" t="s">
        <v>83</v>
      </c>
      <c r="F95" s="166">
        <f>'2. Monitorização'!AF153</f>
        <v>0</v>
      </c>
    </row>
    <row r="96" spans="1:9">
      <c r="E96" s="165" t="s">
        <v>84</v>
      </c>
      <c r="F96" s="166">
        <f>'2. Monitorização'!AG153</f>
        <v>0</v>
      </c>
    </row>
    <row r="97" spans="5:6">
      <c r="E97" s="165" t="s">
        <v>85</v>
      </c>
      <c r="F97" s="166">
        <f>'2. Monitorização'!AH153</f>
        <v>0</v>
      </c>
    </row>
    <row r="98" spans="5:6">
      <c r="E98" s="165" t="s">
        <v>86</v>
      </c>
      <c r="F98" s="166">
        <f>'2. Monitorização'!AI153</f>
        <v>0</v>
      </c>
    </row>
    <row r="99" spans="5:6">
      <c r="E99" s="165" t="s">
        <v>87</v>
      </c>
      <c r="F99" s="166">
        <f>'2. Monitorização'!AJ153</f>
        <v>0</v>
      </c>
    </row>
    <row r="100" spans="5:6">
      <c r="E100" s="165" t="s">
        <v>88</v>
      </c>
      <c r="F100" s="166">
        <f>'2. Monitorização'!AK153</f>
        <v>0</v>
      </c>
    </row>
    <row r="101" spans="5:6">
      <c r="E101" s="174" t="s">
        <v>41</v>
      </c>
      <c r="F101" s="166">
        <f>'2. Monitorização'!AL153</f>
        <v>0</v>
      </c>
    </row>
    <row r="103" spans="5:6">
      <c r="E103" s="169" t="s">
        <v>89</v>
      </c>
    </row>
    <row r="104" spans="5:6">
      <c r="E104" s="170" t="s">
        <v>90</v>
      </c>
      <c r="F104" s="166">
        <f>'2. Monitorização'!AM153</f>
        <v>0</v>
      </c>
    </row>
    <row r="105" spans="5:6">
      <c r="E105" s="165" t="s">
        <v>91</v>
      </c>
      <c r="F105" s="166">
        <f>'2. Monitorização'!AN153</f>
        <v>0</v>
      </c>
    </row>
    <row r="106" spans="5:6">
      <c r="E106" s="165" t="s">
        <v>92</v>
      </c>
      <c r="F106" s="166">
        <f>'2. Monitorização'!AO153</f>
        <v>0</v>
      </c>
    </row>
    <row r="107" spans="5:6">
      <c r="E107" s="165" t="s">
        <v>93</v>
      </c>
      <c r="F107" s="166">
        <f>'2. Monitorização'!AP153</f>
        <v>0</v>
      </c>
    </row>
    <row r="108" spans="5:6">
      <c r="E108" s="165" t="s">
        <v>94</v>
      </c>
      <c r="F108" s="166">
        <f>'2. Monitorização'!AV153</f>
        <v>0</v>
      </c>
    </row>
    <row r="109" spans="5:6">
      <c r="E109" s="173"/>
    </row>
    <row r="110" spans="5:6">
      <c r="E110" s="169" t="s">
        <v>117</v>
      </c>
    </row>
    <row r="111" spans="5:6">
      <c r="E111" s="170" t="s">
        <v>118</v>
      </c>
      <c r="F111" s="175" t="e">
        <f>'2. Monitorização'!AW153</f>
        <v>#DIV/0!</v>
      </c>
    </row>
    <row r="112" spans="5:6">
      <c r="E112" s="165" t="s">
        <v>119</v>
      </c>
      <c r="F112" s="175" t="e">
        <f>'2. Monitorização'!AX153</f>
        <v>#DIV/0!</v>
      </c>
    </row>
    <row r="114" spans="1:8" s="161" customFormat="1">
      <c r="A114" s="160"/>
      <c r="D114" s="160" t="s">
        <v>406</v>
      </c>
    </row>
    <row r="116" spans="1:8">
      <c r="E116" s="169" t="s">
        <v>40</v>
      </c>
      <c r="F116" s="2">
        <v>111111111</v>
      </c>
    </row>
    <row r="118" spans="1:8">
      <c r="E118" s="169" t="s">
        <v>95</v>
      </c>
      <c r="F118" s="169" t="s">
        <v>97</v>
      </c>
      <c r="G118" s="176" t="s">
        <v>98</v>
      </c>
      <c r="H118" s="169" t="s">
        <v>99</v>
      </c>
    </row>
    <row r="119" spans="1:8">
      <c r="E119" s="171" t="s">
        <v>96</v>
      </c>
    </row>
    <row r="120" spans="1:8">
      <c r="E120" s="170" t="s">
        <v>34</v>
      </c>
      <c r="F120" s="166">
        <f>'2. Monitorização'!T153</f>
        <v>0</v>
      </c>
      <c r="G120" s="2">
        <v>0</v>
      </c>
      <c r="H120" s="311">
        <f>(F120+G120)/$F$116</f>
        <v>0</v>
      </c>
    </row>
    <row r="121" spans="1:8">
      <c r="E121" s="170" t="s">
        <v>35</v>
      </c>
      <c r="F121" s="166">
        <f>'2. Monitorização'!X153</f>
        <v>0</v>
      </c>
      <c r="G121" s="2">
        <v>0</v>
      </c>
      <c r="H121" s="166">
        <f>(F121+G121)/$F$116</f>
        <v>0</v>
      </c>
    </row>
    <row r="123" spans="1:8">
      <c r="E123" s="171" t="s">
        <v>100</v>
      </c>
    </row>
    <row r="124" spans="1:8">
      <c r="E124" s="170" t="s">
        <v>34</v>
      </c>
      <c r="F124" s="166">
        <f>'2. Monitorização'!U153</f>
        <v>0</v>
      </c>
      <c r="G124" s="2">
        <v>0</v>
      </c>
      <c r="H124" s="311">
        <f>(F124+G124)/$F$116</f>
        <v>0</v>
      </c>
    </row>
    <row r="125" spans="1:8">
      <c r="E125" s="170" t="s">
        <v>152</v>
      </c>
      <c r="F125" s="166">
        <f>'2. Monitorização'!Q153</f>
        <v>0</v>
      </c>
      <c r="G125" s="2">
        <v>0</v>
      </c>
      <c r="H125" s="311">
        <f>(F125+G125)/$F$116</f>
        <v>0</v>
      </c>
    </row>
    <row r="126" spans="1:8">
      <c r="E126" s="170" t="s">
        <v>35</v>
      </c>
      <c r="F126" s="166">
        <f>'2. Monitorização'!Y153</f>
        <v>0</v>
      </c>
      <c r="G126" s="2">
        <v>0</v>
      </c>
      <c r="H126" s="311">
        <f>(F126+G126)/$F$116</f>
        <v>0</v>
      </c>
    </row>
  </sheetData>
  <sheetProtection algorithmName="SHA-512" hashValue="4hSnDcBt8B6aX7pQtoorYROpNkjqP8JmvZfit98lkXdqxIHcUoxRDIg6pnNyVWQwJ3SNl8ULB2CJBcSkHb6x9g==" saltValue="n0kQEzZz++mGz3CR8fdN2g==" spinCount="100000" sheet="1" selectLockedCells="1"/>
  <sortState xmlns:xlrd2="http://schemas.microsoft.com/office/spreadsheetml/2017/richdata2" ref="E44:E66">
    <sortCondition ref="E66"/>
  </sortState>
  <mergeCells count="1">
    <mergeCell ref="K44:Q45"/>
  </mergeCells>
  <conditionalFormatting sqref="F111:F112">
    <cfRule type="cellIs" dxfId="0" priority="1" operator="greaterThan">
      <formula>0</formula>
    </cfRule>
  </conditionalFormatting>
  <hyperlinks>
    <hyperlink ref="E56" r:id="rId1" xr:uid="{F54DADB9-B1F6-4A09-8E9D-ED284E62520D}"/>
  </hyperlinks>
  <pageMargins left="0.7" right="0.7" top="0.75" bottom="0.75" header="0.3" footer="0.3"/>
  <pageSetup paperSize="9" orientation="portrait" horizontalDpi="4294967293" verticalDpi="0"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0FBB5-D95E-4C6D-9FEE-390BA88F2BD7}">
  <dimension ref="A2:AN2"/>
  <sheetViews>
    <sheetView showGridLines="0" showRowColHeaders="0" view="pageBreakPreview" zoomScale="92" zoomScaleNormal="60" zoomScaleSheetLayoutView="92" workbookViewId="0">
      <selection activeCell="AM29" sqref="AA1:AM29"/>
    </sheetView>
  </sheetViews>
  <sheetFormatPr defaultRowHeight="15.6"/>
  <sheetData>
    <row r="2" spans="1:40">
      <c r="A2" s="202" t="str">
        <f>'3. Síntese'!D2</f>
        <v>Base de Dados D.1 Atividades planificadas</v>
      </c>
      <c r="N2" s="202" t="str">
        <f>'3. Síntese'!E10</f>
        <v>Número de atividades articuladas com o projeto educativo</v>
      </c>
      <c r="AA2" s="202" t="str">
        <f>'3. Síntese'!D24</f>
        <v>Base de dados E1. Atividades executadas</v>
      </c>
      <c r="AN2" s="202" t="str">
        <f>'3. Síntese'!E33</f>
        <v>Número total de participações dos destinatários envolvidos nas atividades realizadas</v>
      </c>
    </row>
  </sheetData>
  <sheetProtection algorithmName="SHA-512" hashValue="c3/nwVIwWLUdny3b9qHLmkvwqATq0Uv79pBr3gfgSB8dRLLhAB0yZgfDJm9MG9/TtWlzuun4tz4gqK0VfYuNEw==" saltValue="LFBo1FuwAHzjgyhoSEbC2Q==" spinCount="100000" sheet="1" selectLockedCells="1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6</vt:i4>
      </vt:variant>
      <vt:variant>
        <vt:lpstr>Intervalos com Nome</vt:lpstr>
      </vt:variant>
      <vt:variant>
        <vt:i4>2</vt:i4>
      </vt:variant>
    </vt:vector>
  </HeadingPairs>
  <TitlesOfParts>
    <vt:vector size="8" baseType="lpstr">
      <vt:lpstr>Guia de apoio</vt:lpstr>
      <vt:lpstr>0. Informação geral</vt:lpstr>
      <vt:lpstr>1. Plano anual atividades</vt:lpstr>
      <vt:lpstr>2. Monitorização</vt:lpstr>
      <vt:lpstr>3. Síntese</vt:lpstr>
      <vt:lpstr>4. Gráficos</vt:lpstr>
      <vt:lpstr>'1. Plano anual atividades'!Área_de_Impressão</vt:lpstr>
      <vt:lpstr>'Guia de apoio'!Área_de_Impressão</vt:lpstr>
    </vt:vector>
  </TitlesOfParts>
  <Manager>Rede de Bibliotecas Escolares</Manager>
  <Company>Rede de Bibliotecas Escolares</Company>
  <LinksUpToDate>false</LinksUpToDate>
  <SharedDoc>false</SharedDoc>
  <HyperlinkBase>https://www.rbe.mec.pt/np4/paa.html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Plano anual de atividades</dc:title>
  <dc:subject>Plano anual de atividades</dc:subject>
  <dc:creator>ME | Rede de Bibliotecas Escolares</dc:creator>
  <cp:keywords>Plano anual de atividades</cp:keywords>
  <dc:description>Rede de Bibliotecas Escolares: Plano anual de atividades</dc:description>
  <cp:lastModifiedBy>Fátima Pina</cp:lastModifiedBy>
  <cp:lastPrinted>2026-11-04T05:45:07Z</cp:lastPrinted>
  <dcterms:created xsi:type="dcterms:W3CDTF">2019-06-18T09:30:36Z</dcterms:created>
  <dcterms:modified xsi:type="dcterms:W3CDTF">2026-11-04T22:21:06Z</dcterms:modified>
  <cp:category>PAA</cp:category>
</cp:coreProperties>
</file>